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SUIT DL7\Excel templates for analysis\AmR\"/>
    </mc:Choice>
  </mc:AlternateContent>
  <bookViews>
    <workbookView xWindow="3420" yWindow="2625" windowWidth="15510" windowHeight="9810" tabRatio="707"/>
  </bookViews>
  <sheets>
    <sheet name="O2&amp;Amp#RP2" sheetId="83" r:id="rId1"/>
  </sheets>
  <definedNames>
    <definedName name="_xlnm._FilterDatabase" localSheetId="0" hidden="1">#REF!</definedName>
    <definedName name="_xlnm.Print_Area" localSheetId="0">'O2&amp;Amp#RP2'!$A$1:$K$70</definedName>
  </definedNames>
  <calcPr calcId="171027"/>
</workbook>
</file>

<file path=xl/calcChain.xml><?xml version="1.0" encoding="utf-8"?>
<calcChain xmlns="http://schemas.openxmlformats.org/spreadsheetml/2006/main">
  <c r="Q36" i="83" l="1"/>
  <c r="P36" i="83"/>
  <c r="O36" i="83"/>
  <c r="AD11" i="83"/>
  <c r="AC11" i="83"/>
  <c r="L2" i="83"/>
  <c r="R36" i="83" l="1"/>
  <c r="AA48" i="83" s="1"/>
  <c r="S48" i="83"/>
  <c r="O48" i="83"/>
  <c r="P2" i="83"/>
  <c r="Q2" i="83" s="1"/>
  <c r="R2" i="83" s="1"/>
  <c r="S2" i="83" s="1"/>
  <c r="T2" i="83" s="1"/>
  <c r="U2" i="83" s="1"/>
  <c r="V2" i="83" s="1"/>
  <c r="W2" i="83" s="1"/>
  <c r="X2" i="83" s="1"/>
  <c r="Y2" i="83" s="1"/>
  <c r="Y48" i="83" l="1"/>
  <c r="X48" i="83"/>
  <c r="X49" i="83" s="1"/>
  <c r="W48" i="83"/>
  <c r="V48" i="83"/>
  <c r="V49" i="83" s="1"/>
  <c r="Z2" i="83"/>
  <c r="Z48" i="83"/>
  <c r="Z49" i="83" s="1"/>
  <c r="Z27" i="83" s="1"/>
  <c r="AA49" i="83"/>
  <c r="Y49" i="83"/>
  <c r="R48" i="83"/>
  <c r="R49" i="83" s="1"/>
  <c r="Q48" i="83"/>
  <c r="Q49" i="83" s="1"/>
  <c r="U48" i="83"/>
  <c r="U49" i="83" s="1"/>
  <c r="U27" i="83" s="1"/>
  <c r="S49" i="83"/>
  <c r="P48" i="83"/>
  <c r="P49" i="83" s="1"/>
  <c r="T48" i="83"/>
  <c r="T49" i="83" s="1"/>
  <c r="W49" i="83"/>
  <c r="AA2" i="83" l="1"/>
  <c r="X27" i="83"/>
  <c r="W27" i="83"/>
  <c r="R27" i="83"/>
  <c r="V27" i="83"/>
  <c r="Q27" i="83"/>
  <c r="P27" i="83"/>
  <c r="T27" i="83"/>
  <c r="S27" i="83"/>
  <c r="E4" i="83" l="1"/>
  <c r="Q24" i="83" l="1"/>
  <c r="Q17" i="83" s="1"/>
  <c r="T24" i="83"/>
  <c r="P24" i="83"/>
  <c r="P17" i="83" s="1"/>
  <c r="U24" i="83"/>
  <c r="S24" i="83"/>
  <c r="S17" i="83" s="1"/>
  <c r="W24" i="83"/>
  <c r="V24" i="83"/>
  <c r="X24" i="83"/>
  <c r="Y24" i="83"/>
  <c r="AC20" i="83" s="1"/>
  <c r="Z24" i="83"/>
  <c r="AA24" i="83"/>
  <c r="X17" i="83"/>
  <c r="X51" i="83"/>
  <c r="X28" i="83" s="1"/>
  <c r="R24" i="83"/>
  <c r="R17" i="83" s="1"/>
  <c r="AA17" i="83" l="1"/>
  <c r="AD20" i="83"/>
  <c r="X18" i="83" s="1"/>
  <c r="X29" i="83"/>
  <c r="V17" i="83"/>
  <c r="V18" i="83" s="1"/>
  <c r="V51" i="83"/>
  <c r="V28" i="83" s="1"/>
  <c r="Y17" i="83"/>
  <c r="Y18" i="83" s="1"/>
  <c r="Y51" i="83"/>
  <c r="Q51" i="83"/>
  <c r="Q28" i="83" s="1"/>
  <c r="T17" i="83"/>
  <c r="T18" i="83" s="1"/>
  <c r="T51" i="83"/>
  <c r="T28" i="83" s="1"/>
  <c r="S18" i="83"/>
  <c r="S51" i="83"/>
  <c r="S28" i="83" s="1"/>
  <c r="P18" i="83"/>
  <c r="P51" i="83"/>
  <c r="P28" i="83" s="1"/>
  <c r="W17" i="83"/>
  <c r="W18" i="83" s="1"/>
  <c r="W51" i="83"/>
  <c r="W28" i="83" s="1"/>
  <c r="Z17" i="83"/>
  <c r="Z18" i="83" s="1"/>
  <c r="Z51" i="83"/>
  <c r="Z28" i="83" s="1"/>
  <c r="U17" i="83"/>
  <c r="U18" i="83" s="1"/>
  <c r="U51" i="83"/>
  <c r="U28" i="83" s="1"/>
  <c r="AA18" i="83"/>
  <c r="AA51" i="83"/>
  <c r="R18" i="83"/>
  <c r="R51" i="83"/>
  <c r="R28" i="83" s="1"/>
  <c r="Q18" i="83"/>
  <c r="X20" i="83"/>
  <c r="AC18" i="83" l="1"/>
  <c r="R29" i="83"/>
  <c r="U29" i="83"/>
  <c r="S29" i="83"/>
  <c r="P29" i="83"/>
  <c r="T29" i="83"/>
  <c r="Q29" i="83"/>
  <c r="Z29" i="83"/>
  <c r="V29" i="83"/>
  <c r="W29" i="83"/>
  <c r="Q21" i="83"/>
  <c r="AA20" i="83"/>
  <c r="AM16" i="83"/>
  <c r="AJ16" i="83"/>
  <c r="U20" i="83"/>
  <c r="AI16" i="83" s="1"/>
  <c r="S20" i="83"/>
  <c r="AG16" i="83" s="1"/>
  <c r="Y20" i="83"/>
  <c r="AM15" i="83" s="1"/>
  <c r="W20" i="83"/>
  <c r="AL16" i="83" s="1"/>
  <c r="R20" i="83"/>
  <c r="AF16" i="83" s="1"/>
  <c r="V20" i="83"/>
  <c r="AK16" i="83" s="1"/>
  <c r="T20" i="83"/>
  <c r="AH16" i="83" s="1"/>
  <c r="Q20" i="83"/>
  <c r="Z20" i="83"/>
  <c r="AN15" i="83" s="1"/>
  <c r="X21" i="83" l="1"/>
  <c r="T21" i="83"/>
  <c r="S21" i="83"/>
  <c r="R21" i="83"/>
  <c r="V21" i="83"/>
  <c r="Z21" i="83"/>
  <c r="W21" i="83"/>
  <c r="AA21" i="83"/>
  <c r="Y21" i="83"/>
  <c r="U21" i="83"/>
  <c r="Y27" i="83" l="1"/>
  <c r="AA27" i="83"/>
  <c r="A2" i="83"/>
  <c r="P20" i="83" l="1"/>
  <c r="Y28" i="83" l="1"/>
  <c r="Y29" i="83" s="1"/>
  <c r="AA28" i="83" l="1"/>
  <c r="AA29" i="83" s="1"/>
  <c r="P21" i="83"/>
</calcChain>
</file>

<file path=xl/comments1.xml><?xml version="1.0" encoding="utf-8"?>
<comments xmlns="http://schemas.openxmlformats.org/spreadsheetml/2006/main">
  <authors>
    <author>user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Enter the concentration into the O2k chamber (mg tissue per chamber).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</commentList>
</comments>
</file>

<file path=xl/sharedStrings.xml><?xml version="1.0" encoding="utf-8"?>
<sst xmlns="http://schemas.openxmlformats.org/spreadsheetml/2006/main" count="179" uniqueCount="116">
  <si>
    <t>Electron transport system (ETS; uncoupled)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</si>
  <si>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</si>
  <si>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</si>
  <si>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</si>
  <si>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</si>
  <si>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</si>
  <si>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</si>
  <si>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</si>
  <si>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</si>
  <si>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Flux Control Ratio</t>
  </si>
  <si>
    <t>for reference values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</si>
  <si>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</si>
  <si>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</si>
  <si>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</si>
  <si>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</si>
  <si>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no ROX-corr.</t>
  </si>
  <si>
    <t>Sensitivity [V/mM]</t>
  </si>
  <si>
    <t>Total volume added (µl)</t>
  </si>
  <si>
    <t xml:space="preserve">ETS </t>
  </si>
  <si>
    <t xml:space="preserve">LEAK state </t>
  </si>
  <si>
    <t xml:space="preserve">O2k </t>
  </si>
  <si>
    <t xml:space="preserve">O2k Amp </t>
  </si>
  <si>
    <t>E</t>
  </si>
  <si>
    <t>Chamber volume (ml)</t>
  </si>
  <si>
    <t>pmol/(s*ml)</t>
  </si>
  <si>
    <t xml:space="preserve">Before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</si>
  <si>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</si>
  <si>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</si>
  <si>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</si>
  <si>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ETS ROX corr.</t>
  </si>
  <si>
    <t>Correction factor for sensitivity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</si>
  <si>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</si>
  <si>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</si>
  <si>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</si>
  <si>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</si>
  <si>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</t>
    </r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</si>
  <si>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yellow boxes  (O to R boxes) </t>
    </r>
  </si>
  <si>
    <t>Polarization V [mV]</t>
  </si>
  <si>
    <t>Edit the volume added in each step (µl) in the yellow boxes</t>
  </si>
  <si>
    <t>CCP Mark Reference:</t>
  </si>
  <si>
    <t>1D</t>
  </si>
  <si>
    <t>2Oct</t>
  </si>
  <si>
    <t>mg/ml</t>
  </si>
  <si>
    <t>S</t>
  </si>
  <si>
    <r>
      <t xml:space="preserve">OXPHOS, </t>
    </r>
    <r>
      <rPr>
        <i/>
        <sz val="11"/>
        <color rgb="FF00B050"/>
        <rFont val="Verdana"/>
        <family val="2"/>
      </rPr>
      <t>P</t>
    </r>
  </si>
  <si>
    <t>OXPHOS state</t>
  </si>
  <si>
    <t>O2 flux per mass</t>
  </si>
  <si>
    <t>pmol/(s*mg)</t>
  </si>
  <si>
    <t>P</t>
  </si>
  <si>
    <t>F</t>
  </si>
  <si>
    <t>FN</t>
  </si>
  <si>
    <t>FNS</t>
  </si>
  <si>
    <t>FNSGp</t>
  </si>
  <si>
    <t>Amount per chamber (mg/chamber)</t>
  </si>
  <si>
    <t>Concentration/ml (mg/ml)</t>
  </si>
  <si>
    <t xml:space="preserve">RP2 </t>
  </si>
  <si>
    <t>1M.1</t>
  </si>
  <si>
    <t>2M2</t>
  </si>
  <si>
    <t>3P</t>
  </si>
  <si>
    <t>4G</t>
  </si>
  <si>
    <t>5S</t>
  </si>
  <si>
    <t>6Gp</t>
  </si>
  <si>
    <t>7U</t>
  </si>
  <si>
    <t>8Rot</t>
  </si>
  <si>
    <t>9Ama</t>
  </si>
  <si>
    <t>DatLab 7.1</t>
  </si>
  <si>
    <t>RP2 in Bioblast</t>
  </si>
  <si>
    <t>0BG</t>
  </si>
  <si>
    <t>1ROX</t>
  </si>
  <si>
    <t>0 (before sample)</t>
  </si>
  <si>
    <t>1 (after sample)</t>
  </si>
  <si>
    <t>O2 flux per mass (mt)</t>
  </si>
  <si>
    <t>Flux Control Ratio (mt)</t>
  </si>
  <si>
    <t>H2O2 production corrected for sensitivity decline and background (0BG)</t>
  </si>
  <si>
    <r>
      <rPr>
        <b/>
        <sz val="10"/>
        <rFont val="Arial"/>
        <family val="2"/>
      </rPr>
      <t>DatLab 7.1 Template</t>
    </r>
    <r>
      <rPr>
        <b/>
        <sz val="10"/>
        <color indexed="22"/>
        <rFont val="Arial"/>
        <family val="2"/>
      </rPr>
      <t xml:space="preserve"> - Instructions</t>
    </r>
  </si>
  <si>
    <t>Graphs:    - left panel (top)</t>
  </si>
  <si>
    <t>O2 flux per mg, no ROX corrected.</t>
  </si>
  <si>
    <t xml:space="preserve">                  - rigth panel (top)</t>
  </si>
  <si>
    <t>Flux control ratios, normalized to Electron Transport System (ETS) capacity.</t>
  </si>
  <si>
    <t xml:space="preserve">                  - left panel (below)</t>
  </si>
  <si>
    <t>H2O2 production normalized per mg.</t>
  </si>
  <si>
    <t xml:space="preserve">                  - rigth panel (below)</t>
  </si>
  <si>
    <t>H2O2/JO2 (no ROX corrected).</t>
  </si>
  <si>
    <t>Notes:</t>
  </si>
  <si>
    <t>Fill the line 2  (yellow colored boxes) with the information about your experiment.</t>
  </si>
  <si>
    <t>Guidelines: Data analysis</t>
  </si>
  <si>
    <t>1. Perform the data analysis in this sheet.</t>
  </si>
  <si>
    <t>2. Paste clipboard from DatLab "Mark statistics":</t>
  </si>
  <si>
    <t>2A.</t>
  </si>
  <si>
    <t>In DatLab: Mark the standardized sequence of experimental sections on the oxygen flux (from one chamber).</t>
  </si>
  <si>
    <t>2B.</t>
  </si>
  <si>
    <t>In DatLab: Select "Marks\Statistics" [F2] → select the specific chamber → select plot for marks: "O2 slope neg."  →  In channel selection select "Oxygen, O2" → In Copy to clipboard options select "Flux/flow - DatLab6 compatible" and select "Protocol marks" (if you are using DL-Driver) → click on "Copy to Clipboard".</t>
  </si>
  <si>
    <t>2C.</t>
  </si>
  <si>
    <t>5. Edit axis labels and scaling if it is necessary.</t>
  </si>
  <si>
    <t>6. Paste the DatLab graphs showing the traces for the chamber:</t>
  </si>
  <si>
    <t>6A.</t>
  </si>
  <si>
    <t>In DatLab: Select the graph (left mouse click into the graph) → select "Graph\Copy to Clipboard\WMF"</t>
  </si>
  <si>
    <t>6B.</t>
  </si>
  <si>
    <r>
      <t xml:space="preserve">In the Excel template: Click on the upper yellow cell (A6): </t>
    </r>
    <r>
      <rPr>
        <b/>
        <sz val="10"/>
        <rFont val="Arial"/>
        <family val="2"/>
      </rPr>
      <t xml:space="preserve">"Paste DatLab graph here, reduce to width 22 cm (8 inches)." </t>
    </r>
    <r>
      <rPr>
        <sz val="10"/>
        <rFont val="Arial"/>
        <family val="2"/>
      </rPr>
      <t>→ press [Ctrl+V] to paste.</t>
    </r>
  </si>
  <si>
    <t>6C.</t>
  </si>
  <si>
    <t>Select the graph (hold shift and sequentially left click onthe graph) → select "Format\Graph\Size" and set the width of the graphs to 22 cm (8 inches).</t>
  </si>
  <si>
    <t>Amp - H2O2 production analysis</t>
  </si>
  <si>
    <t>8. Paste clipboard from DatLab "Mark statistics":</t>
  </si>
  <si>
    <t>8A.</t>
  </si>
  <si>
    <r>
      <t xml:space="preserve">In DatLab: Mark the standardized sequence of experimental sections on the </t>
    </r>
    <r>
      <rPr>
        <b/>
        <sz val="10"/>
        <rFont val="Arial"/>
        <family val="2"/>
      </rPr>
      <t>Amp slope</t>
    </r>
    <r>
      <rPr>
        <sz val="10"/>
        <rFont val="Arial"/>
        <family val="2"/>
      </rPr>
      <t xml:space="preserve"> (from one chamber).</t>
    </r>
  </si>
  <si>
    <t>8B.</t>
  </si>
  <si>
    <t>In DatLab: Select "Marks\Statistics" [F2] → select the specific chamber → select plot for marks: "Amp slope"  →  In channel selection select "Amperometric, Amp" →  In Copy to clipboard options select "Flux/flow - DatLab6 compatible" and select "Protocol marks" (if you are using DL-Driver) → click on "Copy to Clipboard".</t>
  </si>
  <si>
    <t>8C.</t>
  </si>
  <si>
    <r>
      <t xml:space="preserve">In the Excel template: Click on the yellow cell (L37): </t>
    </r>
    <r>
      <rPr>
        <b/>
        <sz val="10"/>
        <rFont val="Arial"/>
        <family val="2"/>
      </rPr>
      <t>"Paste Amp slope from the DatLab (use the first calibration (0.0,0.1,0.2: before sample) → press [Ctrl+V] to paste."</t>
    </r>
    <r>
      <rPr>
        <sz val="10"/>
        <rFont val="Arial"/>
        <family val="2"/>
      </rPr>
      <t xml:space="preserve"> → press [Ctrl+V] to paste.</t>
    </r>
  </si>
  <si>
    <t>9. Copy the Amp graph and click on the yellow cell (A28): "Paste DatLab graph (Amp) here, reduce to width 22 cm (8 inches)" → press [Ctrl+V] to paste.</t>
  </si>
  <si>
    <t>10. Add the polarization voltage (Amp) used in your experiment (C4).</t>
  </si>
  <si>
    <t>11. Select lines 1-52 → cut [Ctrl+X] → paste [Ctrl+V] the figure with data lines into a separate table sheet where you collect all results.</t>
  </si>
  <si>
    <t>3. Check the values of the reference flux (ETS) in AC11 and the baseline flux (ROX) for baseline correction in AD11.</t>
  </si>
  <si>
    <r>
      <rPr>
        <sz val="10"/>
        <rFont val="Arial"/>
        <family val="2"/>
      </rPr>
      <t>4. Edit the volume titrated (µl) in each step (in line 3, P to AA boxes).</t>
    </r>
    <r>
      <rPr>
        <b/>
        <sz val="10"/>
        <rFont val="Arial"/>
        <family val="2"/>
      </rPr>
      <t xml:space="preserve"> </t>
    </r>
  </si>
  <si>
    <r>
      <t xml:space="preserve">7. Copy the </t>
    </r>
    <r>
      <rPr>
        <b/>
        <sz val="10"/>
        <rFont val="Arial"/>
        <family val="2"/>
      </rPr>
      <t>sensitivity values (Amp calib.)</t>
    </r>
    <r>
      <rPr>
        <sz val="10"/>
        <rFont val="Arial"/>
        <family val="2"/>
      </rPr>
      <t xml:space="preserve"> from the DatLab (from each H2O2 calibration) and paste in the yellow boxes  (O34 to R34 boxes). </t>
    </r>
  </si>
  <si>
    <r>
      <t xml:space="preserve">In the Excel template O2&amp;Amp#RP2: Click on the upper yellow cell (L4): </t>
    </r>
    <r>
      <rPr>
        <b/>
        <sz val="10"/>
        <rFont val="Arial"/>
        <family val="2"/>
      </rPr>
      <t>"Paste only O2 values (Flux per V) from DatLab. Press [Ctrl+V] to paste"</t>
    </r>
    <r>
      <rPr>
        <sz val="10"/>
        <rFont val="Arial"/>
        <family val="2"/>
      </rPr>
      <t xml:space="preserve"> → press [Ctrl+V] to paste.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</si>
</sst>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name val="Verdana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0000FF"/>
      <name val="Verdana"/>
      <family val="2"/>
    </font>
    <font>
      <b/>
      <sz val="10"/>
      <color rgb="FFFFFFFF"/>
      <name val="Verdana"/>
      <family val="2"/>
    </font>
    <font>
      <sz val="10"/>
      <color theme="1"/>
      <name val="Arial"/>
      <family val="2"/>
    </font>
    <font>
      <b/>
      <sz val="10"/>
      <color rgb="FF003300"/>
      <name val="Arial"/>
      <family val="2"/>
    </font>
    <font>
      <b/>
      <vertAlign val="subscript"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008000"/>
      <name val="Verdana"/>
      <family val="2"/>
    </font>
    <font>
      <sz val="10"/>
      <color rgb="FF003300"/>
      <name val="Arial"/>
      <family val="2"/>
    </font>
    <font>
      <b/>
      <sz val="10"/>
      <color theme="1"/>
      <name val="Arial"/>
      <family val="2"/>
    </font>
    <font>
      <b/>
      <sz val="10"/>
      <color indexed="22"/>
      <name val="Arial"/>
      <family val="2"/>
    </font>
    <font>
      <sz val="11"/>
      <color rgb="FF00B050"/>
      <name val="Verdana"/>
      <family val="2"/>
    </font>
    <font>
      <i/>
      <sz val="11"/>
      <color rgb="FF00B050"/>
      <name val="Verdana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54" fillId="0" borderId="0" applyNumberFormat="0" applyFill="0" applyBorder="0" applyAlignment="0" applyProtection="0"/>
  </cellStyleXfs>
  <cellXfs count="263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0" fontId="0" fillId="0" borderId="2" xfId="0" applyBorder="1" applyAlignment="1">
      <alignment horizontal="center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49" fontId="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2" fillId="3" borderId="6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21" fontId="32" fillId="0" borderId="0" xfId="0" applyNumberFormat="1" applyFont="1" applyFill="1" applyBorder="1"/>
    <xf numFmtId="21" fontId="32" fillId="0" borderId="0" xfId="0" applyNumberFormat="1" applyFont="1" applyFill="1" applyBorder="1" applyAlignment="1">
      <alignment vertical="top"/>
    </xf>
    <xf numFmtId="4" fontId="32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0" fontId="6" fillId="0" borderId="5" xfId="0" applyFont="1" applyBorder="1" applyAlignment="1">
      <alignment vertical="top"/>
    </xf>
    <xf numFmtId="2" fontId="6" fillId="0" borderId="5" xfId="0" applyNumberFormat="1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9" fillId="0" borderId="0" xfId="0" applyFont="1"/>
    <xf numFmtId="2" fontId="14" fillId="0" borderId="0" xfId="0" applyNumberFormat="1" applyFont="1" applyFill="1" applyBorder="1" applyAlignment="1">
      <alignment vertical="top"/>
    </xf>
    <xf numFmtId="4" fontId="12" fillId="3" borderId="8" xfId="0" applyNumberFormat="1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/>
    <xf numFmtId="2" fontId="20" fillId="0" borderId="0" xfId="0" applyNumberFormat="1" applyFont="1" applyFill="1" applyBorder="1" applyAlignment="1">
      <alignment vertical="top"/>
    </xf>
    <xf numFmtId="0" fontId="23" fillId="0" borderId="0" xfId="0" applyFont="1" applyAlignment="1">
      <alignment horizontal="left"/>
    </xf>
    <xf numFmtId="0" fontId="23" fillId="0" borderId="0" xfId="0" applyFont="1"/>
    <xf numFmtId="2" fontId="20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0" xfId="0" applyFont="1"/>
    <xf numFmtId="0" fontId="34" fillId="0" borderId="1" xfId="0" applyFont="1" applyFill="1" applyBorder="1"/>
    <xf numFmtId="0" fontId="32" fillId="0" borderId="0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2" fontId="17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34" fillId="0" borderId="0" xfId="0" applyNumberFormat="1" applyFont="1" applyFill="1" applyBorder="1"/>
    <xf numFmtId="21" fontId="3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1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8" fillId="0" borderId="0" xfId="0" applyNumberFormat="1" applyFont="1" applyFill="1" applyBorder="1" applyAlignment="1">
      <alignment vertical="top"/>
    </xf>
    <xf numFmtId="2" fontId="38" fillId="4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39" fillId="5" borderId="0" xfId="0" applyFont="1" applyFill="1" applyAlignment="1">
      <alignment horizontal="right" vertical="top"/>
    </xf>
    <xf numFmtId="49" fontId="28" fillId="0" borderId="3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Border="1" applyAlignment="1">
      <alignment vertical="top"/>
    </xf>
    <xf numFmtId="0" fontId="40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vertical="top"/>
    </xf>
    <xf numFmtId="0" fontId="3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39" fillId="6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7" borderId="0" xfId="0" applyFont="1" applyFill="1" applyAlignment="1">
      <alignment horizontal="left" vertical="top"/>
    </xf>
    <xf numFmtId="0" fontId="3" fillId="7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5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top"/>
    </xf>
    <xf numFmtId="2" fontId="37" fillId="0" borderId="0" xfId="0" applyNumberFormat="1" applyFont="1" applyFill="1" applyAlignment="1">
      <alignment vertical="top"/>
    </xf>
    <xf numFmtId="0" fontId="37" fillId="0" borderId="0" xfId="0" applyFont="1" applyFill="1"/>
    <xf numFmtId="21" fontId="37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1" fontId="3" fillId="0" borderId="0" xfId="0" applyNumberFormat="1" applyFont="1" applyBorder="1"/>
    <xf numFmtId="0" fontId="3" fillId="0" borderId="9" xfId="0" applyNumberFormat="1" applyFont="1" applyBorder="1"/>
    <xf numFmtId="21" fontId="3" fillId="0" borderId="2" xfId="0" applyNumberFormat="1" applyFont="1" applyFill="1" applyBorder="1" applyAlignment="1">
      <alignment vertical="top"/>
    </xf>
    <xf numFmtId="0" fontId="43" fillId="0" borderId="5" xfId="0" applyNumberFormat="1" applyFont="1" applyBorder="1"/>
    <xf numFmtId="21" fontId="43" fillId="0" borderId="1" xfId="0" applyNumberFormat="1" applyFont="1" applyFill="1" applyBorder="1" applyAlignment="1">
      <alignment vertical="top"/>
    </xf>
    <xf numFmtId="49" fontId="5" fillId="7" borderId="4" xfId="0" applyNumberFormat="1" applyFont="1" applyFill="1" applyBorder="1" applyAlignment="1">
      <alignment horizontal="right" vertical="center"/>
    </xf>
    <xf numFmtId="0" fontId="5" fillId="7" borderId="4" xfId="0" applyNumberFormat="1" applyFont="1" applyFill="1" applyBorder="1" applyAlignment="1">
      <alignment horizontal="right" vertical="center"/>
    </xf>
    <xf numFmtId="165" fontId="5" fillId="7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7" borderId="0" xfId="0" applyFont="1" applyFill="1"/>
    <xf numFmtId="0" fontId="4" fillId="0" borderId="14" xfId="0" applyFont="1" applyBorder="1"/>
    <xf numFmtId="2" fontId="0" fillId="8" borderId="0" xfId="0" applyNumberFormat="1" applyFill="1"/>
    <xf numFmtId="0" fontId="3" fillId="0" borderId="0" xfId="0" applyFont="1"/>
    <xf numFmtId="0" fontId="3" fillId="4" borderId="0" xfId="0" applyFont="1" applyFill="1" applyAlignment="1">
      <alignment vertical="top"/>
    </xf>
    <xf numFmtId="2" fontId="3" fillId="7" borderId="0" xfId="0" applyNumberFormat="1" applyFont="1" applyFill="1" applyAlignment="1">
      <alignment horizontal="right" vertical="center"/>
    </xf>
    <xf numFmtId="0" fontId="3" fillId="10" borderId="0" xfId="0" applyFont="1" applyFill="1" applyAlignment="1">
      <alignment vertical="top"/>
    </xf>
    <xf numFmtId="0" fontId="3" fillId="10" borderId="0" xfId="0" applyFont="1" applyFill="1" applyAlignment="1">
      <alignment horizontal="right" vertical="center"/>
    </xf>
    <xf numFmtId="21" fontId="3" fillId="0" borderId="2" xfId="0" applyNumberFormat="1" applyFont="1" applyBorder="1"/>
    <xf numFmtId="0" fontId="3" fillId="0" borderId="0" xfId="0" applyFont="1" applyBorder="1" applyAlignment="1">
      <alignment vertical="top"/>
    </xf>
    <xf numFmtId="0" fontId="43" fillId="0" borderId="0" xfId="0" applyNumberFormat="1" applyFont="1" applyBorder="1"/>
    <xf numFmtId="0" fontId="45" fillId="0" borderId="4" xfId="0" applyFont="1" applyFill="1" applyBorder="1" applyAlignment="1">
      <alignment vertical="top"/>
    </xf>
    <xf numFmtId="2" fontId="43" fillId="0" borderId="1" xfId="0" applyNumberFormat="1" applyFont="1" applyFill="1" applyBorder="1" applyAlignment="1">
      <alignment vertical="top"/>
    </xf>
    <xf numFmtId="2" fontId="43" fillId="0" borderId="4" xfId="0" applyNumberFormat="1" applyFont="1" applyFill="1" applyBorder="1" applyAlignment="1">
      <alignment vertical="top"/>
    </xf>
    <xf numFmtId="0" fontId="39" fillId="6" borderId="11" xfId="0" applyFont="1" applyFill="1" applyBorder="1" applyAlignment="1">
      <alignment vertical="top"/>
    </xf>
    <xf numFmtId="4" fontId="39" fillId="6" borderId="1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15" xfId="0" applyNumberFormat="1" applyFont="1" applyBorder="1"/>
    <xf numFmtId="2" fontId="3" fillId="0" borderId="15" xfId="0" applyNumberFormat="1" applyFont="1" applyFill="1" applyBorder="1" applyAlignment="1">
      <alignment vertical="top"/>
    </xf>
    <xf numFmtId="21" fontId="3" fillId="0" borderId="9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43" fillId="0" borderId="1" xfId="0" applyNumberFormat="1" applyFont="1" applyBorder="1"/>
    <xf numFmtId="0" fontId="43" fillId="0" borderId="1" xfId="0" applyFont="1" applyFill="1" applyBorder="1"/>
    <xf numFmtId="2" fontId="43" fillId="0" borderId="1" xfId="0" applyNumberFormat="1" applyFont="1" applyFill="1" applyBorder="1" applyAlignment="1">
      <alignment horizontal="right" vertical="center"/>
    </xf>
    <xf numFmtId="0" fontId="49" fillId="0" borderId="4" xfId="0" applyFont="1" applyBorder="1" applyAlignment="1">
      <alignment horizontal="right" vertical="center"/>
    </xf>
    <xf numFmtId="2" fontId="43" fillId="0" borderId="4" xfId="0" applyNumberFormat="1" applyFont="1" applyFill="1" applyBorder="1" applyAlignment="1">
      <alignment horizontal="right" vertical="center"/>
    </xf>
    <xf numFmtId="21" fontId="49" fillId="0" borderId="1" xfId="0" applyNumberFormat="1" applyFont="1" applyFill="1" applyBorder="1"/>
    <xf numFmtId="0" fontId="43" fillId="8" borderId="0" xfId="0" applyFont="1" applyFill="1"/>
    <xf numFmtId="0" fontId="43" fillId="8" borderId="0" xfId="0" applyFont="1" applyFill="1" applyAlignment="1">
      <alignment vertical="top"/>
    </xf>
    <xf numFmtId="4" fontId="43" fillId="8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top"/>
    </xf>
    <xf numFmtId="14" fontId="51" fillId="0" borderId="13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/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7" borderId="0" xfId="0" applyNumberFormat="1" applyFill="1" applyBorder="1" applyAlignment="1">
      <alignment vertical="top"/>
    </xf>
    <xf numFmtId="1" fontId="4" fillId="0" borderId="0" xfId="1" applyNumberFormat="1"/>
    <xf numFmtId="0" fontId="48" fillId="0" borderId="0" xfId="0" applyFont="1" applyBorder="1" applyAlignment="1">
      <alignment horizontal="center"/>
    </xf>
    <xf numFmtId="2" fontId="41" fillId="5" borderId="20" xfId="0" applyNumberFormat="1" applyFont="1" applyFill="1" applyBorder="1" applyAlignment="1">
      <alignment horizontal="center"/>
    </xf>
    <xf numFmtId="2" fontId="41" fillId="9" borderId="20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26" fillId="12" borderId="0" xfId="0" applyFont="1" applyFill="1" applyBorder="1" applyAlignment="1">
      <alignment vertical="top"/>
    </xf>
    <xf numFmtId="21" fontId="0" fillId="0" borderId="0" xfId="0" applyNumberFormat="1" applyBorder="1" applyAlignment="1">
      <alignment vertical="top"/>
    </xf>
    <xf numFmtId="0" fontId="39" fillId="13" borderId="3" xfId="0" applyNumberFormat="1" applyFont="1" applyFill="1" applyBorder="1" applyAlignment="1">
      <alignment horizontal="right" vertical="top"/>
    </xf>
    <xf numFmtId="0" fontId="39" fillId="11" borderId="0" xfId="0" applyNumberFormat="1" applyFont="1" applyFill="1" applyBorder="1" applyAlignment="1">
      <alignment horizontal="right" vertical="top"/>
    </xf>
    <xf numFmtId="0" fontId="39" fillId="13" borderId="0" xfId="0" applyNumberFormat="1" applyFont="1" applyFill="1" applyBorder="1" applyAlignment="1">
      <alignment horizontal="right" vertical="top"/>
    </xf>
    <xf numFmtId="0" fontId="50" fillId="0" borderId="0" xfId="0" applyFont="1" applyAlignment="1">
      <alignment horizontal="center" vertical="center"/>
    </xf>
    <xf numFmtId="166" fontId="3" fillId="7" borderId="4" xfId="0" applyNumberFormat="1" applyFont="1" applyFill="1" applyBorder="1" applyAlignment="1">
      <alignment horizontal="right" vertical="center"/>
    </xf>
    <xf numFmtId="49" fontId="3" fillId="0" borderId="19" xfId="2" applyNumberFormat="1" applyFont="1" applyFill="1" applyBorder="1" applyAlignment="1">
      <alignment vertical="top"/>
    </xf>
    <xf numFmtId="0" fontId="54" fillId="0" borderId="0" xfId="4"/>
    <xf numFmtId="0" fontId="3" fillId="4" borderId="0" xfId="0" applyFont="1" applyFill="1" applyAlignment="1">
      <alignment horizontal="right" vertical="top"/>
    </xf>
    <xf numFmtId="0" fontId="3" fillId="12" borderId="2" xfId="0" applyFont="1" applyFill="1" applyBorder="1" applyAlignment="1">
      <alignment vertical="top"/>
    </xf>
    <xf numFmtId="0" fontId="3" fillId="14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top"/>
    </xf>
    <xf numFmtId="14" fontId="3" fillId="14" borderId="0" xfId="0" applyNumberFormat="1" applyFont="1" applyFill="1" applyBorder="1" applyAlignment="1">
      <alignment horizontal="left" vertical="top"/>
    </xf>
    <xf numFmtId="49" fontId="0" fillId="8" borderId="3" xfId="0" applyNumberFormat="1" applyFill="1" applyBorder="1" applyAlignment="1">
      <alignment horizontal="right" vertical="top"/>
    </xf>
  </cellXfs>
  <cellStyles count="5">
    <cellStyle name="Link" xfId="4" builtinId="8"/>
    <cellStyle name="Normal 2" xfId="3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3300"/>
      <color rgb="FFBFBFBF"/>
      <color rgb="FF008000"/>
      <color rgb="FF00FF00"/>
      <color rgb="FF66FF33"/>
      <color rgb="FFD8D8D8"/>
      <color rgb="FFFFFF99"/>
      <color rgb="FF006600"/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585529409980383"/>
          <c:y val="3.84421223048053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129412487511906"/>
          <c:y val="8.7591173632940167E-2"/>
          <c:w val="0.81303254506805456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'O2&amp;Amp#RP2'!$N$17</c:f>
              <c:strCache>
                <c:ptCount val="1"/>
                <c:pt idx="0">
                  <c:v>pmol/(s*mg)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20-46BC-83FC-77A5974DC4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20-46BC-83FC-77A5974DC45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20-46BC-83FC-77A5974DC45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20-46BC-83FC-77A5974DC450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E20-46BC-83FC-77A5974DC450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20-46BC-83FC-77A5974DC450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E20-46BC-83FC-77A5974DC450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20-46BC-83FC-77A5974DC450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E20-46BC-83FC-77A5974DC450}"/>
              </c:ext>
            </c:extLst>
          </c:dPt>
          <c:dPt>
            <c:idx val="9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20-46BC-83FC-77A5974DC450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E20-46BC-83FC-77A5974DC450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20-46BC-83FC-77A5974DC450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E20-46BC-83FC-77A5974DC450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'O2&amp;Amp#RP2'!$P$1:$AA$1</c:f>
              <c:strCache>
                <c:ptCount val="12"/>
                <c:pt idx="0">
                  <c:v>1ROX</c:v>
                </c:pt>
                <c:pt idx="1">
                  <c:v>1D</c:v>
                </c:pt>
                <c:pt idx="2">
                  <c:v>1M.1</c:v>
                </c:pt>
                <c:pt idx="3">
                  <c:v>2Oct</c:v>
                </c:pt>
                <c:pt idx="4">
                  <c:v>2M2</c:v>
                </c:pt>
                <c:pt idx="5">
                  <c:v>3P</c:v>
                </c:pt>
                <c:pt idx="6">
                  <c:v>4G</c:v>
                </c:pt>
                <c:pt idx="7">
                  <c:v>5S</c:v>
                </c:pt>
                <c:pt idx="8">
                  <c:v>6Gp</c:v>
                </c:pt>
                <c:pt idx="9">
                  <c:v>7U</c:v>
                </c:pt>
                <c:pt idx="10">
                  <c:v>8Rot</c:v>
                </c:pt>
                <c:pt idx="11">
                  <c:v>9Ama</c:v>
                </c:pt>
              </c:strCache>
            </c:strRef>
          </c:cat>
          <c:val>
            <c:numRef>
              <c:f>'O2&amp;Amp#RP2'!$P$17:$AA$17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E20-46BC-83FC-77A5974D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2358144"/>
        <c:axId val="92359680"/>
      </c:barChart>
      <c:catAx>
        <c:axId val="923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5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3596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 per cells[pmol/(s*mg)]</a:t>
                </a:r>
              </a:p>
            </c:rich>
          </c:tx>
          <c:layout>
            <c:manualLayout>
              <c:xMode val="edge"/>
              <c:yMode val="edge"/>
              <c:x val="1.4245141322652593E-2"/>
              <c:y val="0.18115313856796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58144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49013951856525"/>
          <c:y val="8.3964993067304747E-2"/>
          <c:w val="0.78333288338957663"/>
          <c:h val="0.7333683706871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'O2&amp;Amp#RP2'!$M$20</c:f>
              <c:strCache>
                <c:ptCount val="1"/>
                <c:pt idx="0">
                  <c:v>Flux Control Ratio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77-47F2-848D-ED6384B1205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77-47F2-848D-ED6384B1205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667-49C4-AC15-0621C4851576}"/>
              </c:ext>
            </c:extLst>
          </c:dPt>
          <c:dPt>
            <c:idx val="9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667-49C4-AC15-0621C4851576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77-47F2-848D-ED6384B1205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77-47F2-848D-ED6384B1205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277-47F2-848D-ED6384B1205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'O2&amp;Amp#RP2'!$P$19:$AA$19</c:f>
              <c:strCache>
                <c:ptCount val="12"/>
                <c:pt idx="0">
                  <c:v>ROX</c:v>
                </c:pt>
                <c:pt idx="1">
                  <c:v>1D</c:v>
                </c:pt>
                <c:pt idx="2">
                  <c:v>1M.1</c:v>
                </c:pt>
                <c:pt idx="3">
                  <c:v>2Oct</c:v>
                </c:pt>
                <c:pt idx="4">
                  <c:v>2M2</c:v>
                </c:pt>
                <c:pt idx="5">
                  <c:v>3P</c:v>
                </c:pt>
                <c:pt idx="6">
                  <c:v>4G</c:v>
                </c:pt>
                <c:pt idx="7">
                  <c:v>5S</c:v>
                </c:pt>
                <c:pt idx="8">
                  <c:v>6Gp</c:v>
                </c:pt>
                <c:pt idx="9">
                  <c:v>7U</c:v>
                </c:pt>
                <c:pt idx="10">
                  <c:v>8Rot</c:v>
                </c:pt>
                <c:pt idx="11">
                  <c:v>9Ama</c:v>
                </c:pt>
              </c:strCache>
            </c:strRef>
          </c:cat>
          <c:val>
            <c:numRef>
              <c:f>'O2&amp;Amp#RP2'!$P$20:$AA$20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77-47F2-848D-ED6384B12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533312"/>
        <c:axId val="93534848"/>
      </c:barChart>
      <c:catAx>
        <c:axId val="935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34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3534848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59198282033E-2"/>
              <c:y val="0.303553818362634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33312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66890820487986"/>
          <c:y val="0.14163095117508256"/>
          <c:w val="0.74891033086840064"/>
          <c:h val="0.7146918354232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'O2&amp;Amp#RP2'!$E$1:$E$2</c:f>
              <c:strCache>
                <c:ptCount val="1"/>
                <c:pt idx="0">
                  <c:v>Amount per chamber (mg/chamber)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16-4C8F-86DC-49C91CDAD99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16-4C8F-86DC-49C91CDAD99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16-4C8F-86DC-49C91CDAD996}"/>
              </c:ext>
            </c:extLst>
          </c:dPt>
          <c:dPt>
            <c:idx val="9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D25-40E0-8CF2-DDBC2881ACA1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16-4C8F-86DC-49C91CDAD996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16-4C8F-86DC-49C91CDAD99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16-4C8F-86DC-49C91CDAD996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'O2&amp;Amp#RP2'!$P$1:$AA$1</c:f>
              <c:strCache>
                <c:ptCount val="12"/>
                <c:pt idx="0">
                  <c:v>1ROX</c:v>
                </c:pt>
                <c:pt idx="1">
                  <c:v>1D</c:v>
                </c:pt>
                <c:pt idx="2">
                  <c:v>1M.1</c:v>
                </c:pt>
                <c:pt idx="3">
                  <c:v>2Oct</c:v>
                </c:pt>
                <c:pt idx="4">
                  <c:v>2M2</c:v>
                </c:pt>
                <c:pt idx="5">
                  <c:v>3P</c:v>
                </c:pt>
                <c:pt idx="6">
                  <c:v>4G</c:v>
                </c:pt>
                <c:pt idx="7">
                  <c:v>5S</c:v>
                </c:pt>
                <c:pt idx="8">
                  <c:v>6Gp</c:v>
                </c:pt>
                <c:pt idx="9">
                  <c:v>7U</c:v>
                </c:pt>
                <c:pt idx="10">
                  <c:v>8Rot</c:v>
                </c:pt>
                <c:pt idx="11">
                  <c:v>9Ama</c:v>
                </c:pt>
              </c:strCache>
            </c:strRef>
          </c:cat>
          <c:val>
            <c:numRef>
              <c:f>'O2&amp;Amp#RP2'!$P$28:$AA$28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16-4C8F-86DC-49C91CDAD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577984"/>
        <c:axId val="93579520"/>
      </c:barChart>
      <c:catAx>
        <c:axId val="935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79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35795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pmol/(s*mg)]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750040793164916E-2"/>
              <c:y val="0.227506192549745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77984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349992738431201"/>
          <c:y val="1.9967427560773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626480775622699"/>
          <c:y val="8.7591363529755217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'O2&amp;Amp#RP2'!$N$29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86-46F8-9803-6141E6E881F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86-46F8-9803-6141E6E881F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86-46F8-9803-6141E6E881FB}"/>
              </c:ext>
            </c:extLst>
          </c:dPt>
          <c:dPt>
            <c:idx val="9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1C-4F25-B1C6-6E761CF4E1BE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86-46F8-9803-6141E6E881FB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086-46F8-9803-6141E6E881F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'O2&amp;Amp#RP2'!$P$26:$AA$26</c:f>
              <c:strCache>
                <c:ptCount val="12"/>
                <c:pt idx="0">
                  <c:v>ROX</c:v>
                </c:pt>
                <c:pt idx="1">
                  <c:v>1D</c:v>
                </c:pt>
                <c:pt idx="2">
                  <c:v>1M.1</c:v>
                </c:pt>
                <c:pt idx="3">
                  <c:v>2Oct</c:v>
                </c:pt>
                <c:pt idx="4">
                  <c:v>2M2</c:v>
                </c:pt>
                <c:pt idx="5">
                  <c:v>3P</c:v>
                </c:pt>
                <c:pt idx="6">
                  <c:v>4G</c:v>
                </c:pt>
                <c:pt idx="7">
                  <c:v>5S</c:v>
                </c:pt>
                <c:pt idx="8">
                  <c:v>6Gp</c:v>
                </c:pt>
                <c:pt idx="9">
                  <c:v>7U</c:v>
                </c:pt>
                <c:pt idx="10">
                  <c:v>8Rot</c:v>
                </c:pt>
                <c:pt idx="11">
                  <c:v>9Ama</c:v>
                </c:pt>
              </c:strCache>
            </c:strRef>
          </c:cat>
          <c:val>
            <c:numRef>
              <c:f>'O2&amp;Amp#RP2'!$P$29:$Z$29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86-46F8-9803-6141E6E88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626368"/>
        <c:axId val="93627904"/>
      </c:barChart>
      <c:catAx>
        <c:axId val="9362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627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36279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7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62636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6"/>
          <c:w val="0.72415974875541922"/>
          <c:h val="0.59746281714785299"/>
        </c:manualLayout>
      </c:layout>
      <c:lineChart>
        <c:grouping val="standard"/>
        <c:varyColors val="0"/>
        <c:ser>
          <c:idx val="0"/>
          <c:order val="0"/>
          <c:tx>
            <c:strRef>
              <c:f>'O2&amp;Amp#RP2'!$O$32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'O2&amp;Amp#RP2'!$O$33:$R$33</c:f>
              <c:strCache>
                <c:ptCount val="4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'O2&amp;Amp#RP2'!$O$34:$R$34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8-4EE8-A44F-42B658C0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39424"/>
        <c:axId val="93641344"/>
      </c:lineChart>
      <c:catAx>
        <c:axId val="936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93641344"/>
        <c:crosses val="autoZero"/>
        <c:auto val="1"/>
        <c:lblAlgn val="ctr"/>
        <c:lblOffset val="100"/>
        <c:noMultiLvlLbl val="0"/>
      </c:catAx>
      <c:valAx>
        <c:axId val="93641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93639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373380</xdr:colOff>
      <xdr:row>3</xdr:row>
      <xdr:rowOff>22860</xdr:rowOff>
    </xdr:from>
    <xdr:to>
      <xdr:col>9</xdr:col>
      <xdr:colOff>990600</xdr:colOff>
      <xdr:row>26</xdr:row>
      <xdr:rowOff>45720</xdr:rowOff>
    </xdr:to>
    <xdr:graphicFrame macro="">
      <xdr:nvGraphicFramePr>
        <xdr:cNvPr id="2406741" name="Chart 3">
          <a:extLst>
            <a:ext uri="{FF2B5EF4-FFF2-40B4-BE49-F238E27FC236}">
              <a16:creationId xmlns:a16="http://schemas.microsoft.com/office/drawing/2014/main" id="{00000000-0008-0000-0000-000055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49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51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1319894</xdr:colOff>
      <xdr:row>34</xdr:row>
      <xdr:rowOff>13607</xdr:rowOff>
    </xdr:from>
    <xdr:to>
      <xdr:col>5</xdr:col>
      <xdr:colOff>40822</xdr:colOff>
      <xdr:row>48</xdr:row>
      <xdr:rowOff>54428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M121"/>
  <sheetViews>
    <sheetView showGridLines="0" tabSelected="1" zoomScale="80" zoomScaleNormal="80" zoomScalePageLayoutView="55" workbookViewId="0">
      <selection activeCell="P3" sqref="P3:AA3"/>
    </sheetView>
  </sheetViews>
  <sheetFormatPr baseColWidth="10" defaultRowHeight="13.9" customHeight="1" x14ac:dyDescent="0.2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2.140625" style="10" customWidth="1"/>
    <col min="7" max="7" width="10.42578125" style="10" customWidth="1"/>
    <col min="8" max="8" width="49.85546875" customWidth="1"/>
    <col min="9" max="9" width="40.85546875" customWidth="1"/>
    <col min="10" max="10" width="14.85546875" customWidth="1"/>
    <col min="11" max="11" width="5.42578125" customWidth="1"/>
    <col min="12" max="12" width="11" customWidth="1"/>
    <col min="13" max="13" width="73.42578125" bestFit="1" customWidth="1"/>
    <col min="14" max="14" width="52.28515625" bestFit="1" customWidth="1"/>
    <col min="15" max="15" width="12" customWidth="1"/>
    <col min="16" max="24" width="9.5703125" customWidth="1"/>
    <col min="25" max="26" width="9.28515625" bestFit="1" customWidth="1"/>
    <col min="27" max="27" width="8.7109375" customWidth="1"/>
    <col min="28" max="28" width="11.85546875" customWidth="1"/>
    <col min="29" max="29" width="12.28515625" style="96" customWidth="1"/>
    <col min="30" max="30" width="8.7109375" style="96" customWidth="1"/>
    <col min="31" max="31" width="12.42578125" style="96" customWidth="1"/>
    <col min="32" max="32" width="9.42578125" style="96" customWidth="1"/>
    <col min="33" max="33" width="9" style="96" customWidth="1"/>
    <col min="34" max="34" width="7.7109375" style="96" customWidth="1"/>
    <col min="35" max="35" width="8.7109375" style="9" customWidth="1"/>
    <col min="36" max="36" width="7.5703125" customWidth="1"/>
    <col min="37" max="37" width="8.42578125" customWidth="1"/>
    <col min="38" max="38" width="8.7109375" customWidth="1"/>
    <col min="39" max="39" width="7.140625" customWidth="1"/>
    <col min="40" max="40" width="7.42578125" customWidth="1"/>
    <col min="41" max="41" width="5" customWidth="1"/>
    <col min="42" max="42" width="7.28515625" customWidth="1"/>
    <col min="43" max="43" width="7.140625" customWidth="1"/>
    <col min="44" max="44" width="6.7109375" customWidth="1"/>
    <col min="45" max="45" width="5.7109375" customWidth="1"/>
    <col min="46" max="46" width="8.28515625" customWidth="1"/>
    <col min="47" max="47" width="8.7109375" customWidth="1"/>
    <col min="48" max="48" width="8.28515625" customWidth="1"/>
    <col min="49" max="49" width="9.140625" customWidth="1"/>
    <col min="50" max="50" width="8" customWidth="1"/>
    <col min="51" max="51" width="8.7109375" customWidth="1"/>
    <col min="52" max="52" width="7.7109375" customWidth="1"/>
    <col min="53" max="54" width="7.42578125" customWidth="1"/>
    <col min="55" max="57" width="10" style="19" customWidth="1"/>
    <col min="58" max="59" width="8.42578125" customWidth="1"/>
    <col min="60" max="60" width="6.28515625" style="2" customWidth="1"/>
    <col min="61" max="63" width="7.28515625" customWidth="1"/>
    <col min="64" max="84" width="10.7109375" customWidth="1"/>
  </cols>
  <sheetData>
    <row r="1" spans="1:64" s="22" customFormat="1" ht="13.9" customHeight="1" x14ac:dyDescent="0.2">
      <c r="A1" s="17"/>
      <c r="B1" s="17"/>
      <c r="C1" s="161" t="s">
        <v>8</v>
      </c>
      <c r="D1" s="160" t="s">
        <v>5</v>
      </c>
      <c r="E1" s="162" t="s">
        <v>53</v>
      </c>
      <c r="F1" s="160" t="s">
        <v>4</v>
      </c>
      <c r="G1" s="160" t="s">
        <v>7</v>
      </c>
      <c r="H1" s="18" t="s">
        <v>6</v>
      </c>
      <c r="I1" s="130"/>
      <c r="J1" s="130"/>
      <c r="K1" s="21"/>
      <c r="L1" s="139" t="s">
        <v>65</v>
      </c>
      <c r="M1" s="262" t="s">
        <v>39</v>
      </c>
      <c r="N1" s="262"/>
      <c r="O1" s="257" t="s">
        <v>67</v>
      </c>
      <c r="P1" s="250" t="s">
        <v>68</v>
      </c>
      <c r="Q1" s="252" t="s">
        <v>40</v>
      </c>
      <c r="R1" s="251" t="s">
        <v>56</v>
      </c>
      <c r="S1" s="251" t="s">
        <v>41</v>
      </c>
      <c r="T1" s="251" t="s">
        <v>57</v>
      </c>
      <c r="U1" s="251" t="s">
        <v>58</v>
      </c>
      <c r="V1" s="251" t="s">
        <v>59</v>
      </c>
      <c r="W1" s="251" t="s">
        <v>60</v>
      </c>
      <c r="X1" s="251" t="s">
        <v>61</v>
      </c>
      <c r="Y1" s="138" t="s">
        <v>62</v>
      </c>
      <c r="Z1" s="138" t="s">
        <v>63</v>
      </c>
      <c r="AA1" s="159" t="s">
        <v>64</v>
      </c>
      <c r="AB1" s="107"/>
      <c r="AC1" s="108"/>
      <c r="AD1" s="109"/>
      <c r="AF1" s="109"/>
      <c r="AG1" s="110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s="23" customFormat="1" ht="13.9" customHeight="1" thickBot="1" x14ac:dyDescent="0.25">
      <c r="A2" s="104">
        <f>L4</f>
        <v>0</v>
      </c>
      <c r="B2" s="170"/>
      <c r="C2" s="180" t="s">
        <v>55</v>
      </c>
      <c r="D2" s="182"/>
      <c r="E2" s="254"/>
      <c r="F2" s="182"/>
      <c r="G2" s="181"/>
      <c r="H2" s="101"/>
      <c r="I2" s="101"/>
      <c r="J2" s="101"/>
      <c r="L2" s="255" t="str">
        <f>C2</f>
        <v xml:space="preserve">RP2 </v>
      </c>
      <c r="N2" s="168" t="s">
        <v>17</v>
      </c>
      <c r="O2" s="131"/>
      <c r="P2" s="243">
        <f>P3</f>
        <v>0</v>
      </c>
      <c r="Q2" s="243">
        <f>P2+Q3</f>
        <v>0</v>
      </c>
      <c r="R2" s="243">
        <f t="shared" ref="R2:U2" si="0">Q2+R3</f>
        <v>0</v>
      </c>
      <c r="S2" s="243">
        <f t="shared" si="0"/>
        <v>0</v>
      </c>
      <c r="T2" s="243">
        <f t="shared" si="0"/>
        <v>0</v>
      </c>
      <c r="U2" s="243">
        <f t="shared" si="0"/>
        <v>0</v>
      </c>
      <c r="V2" s="243">
        <f t="shared" ref="V2" si="1">U2+V3</f>
        <v>0</v>
      </c>
      <c r="W2" s="243">
        <f t="shared" ref="W2" si="2">V2+W3</f>
        <v>0</v>
      </c>
      <c r="X2" s="243">
        <f t="shared" ref="X2" si="3">W2+X3</f>
        <v>0</v>
      </c>
      <c r="Y2" s="243">
        <f t="shared" ref="Y2" si="4">X2+Y3</f>
        <v>0</v>
      </c>
      <c r="Z2" s="243">
        <f t="shared" ref="Z2" si="5">Y2+Z3</f>
        <v>0</v>
      </c>
      <c r="AA2" s="243">
        <f t="shared" ref="AA2" si="6">Z2+AA3</f>
        <v>0</v>
      </c>
      <c r="AB2" s="120"/>
      <c r="AC2" s="121"/>
      <c r="AD2" s="122"/>
      <c r="AF2" s="122"/>
      <c r="AG2" s="105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s="23" customFormat="1" ht="13.9" customHeight="1" thickTop="1" thickBot="1" x14ac:dyDescent="0.25">
      <c r="A3" s="94"/>
      <c r="B3" s="95"/>
      <c r="C3" s="162" t="s">
        <v>37</v>
      </c>
      <c r="D3" s="160" t="s">
        <v>23</v>
      </c>
      <c r="E3" s="162" t="s">
        <v>54</v>
      </c>
      <c r="F3" s="163"/>
      <c r="G3" s="164"/>
      <c r="L3" s="256" t="s">
        <v>66</v>
      </c>
      <c r="M3" s="100"/>
      <c r="N3" s="186" t="s">
        <v>38</v>
      </c>
      <c r="O3" s="185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"/>
      <c r="AC3" s="121"/>
      <c r="AD3" s="122"/>
      <c r="AF3" s="122"/>
      <c r="AG3" s="105"/>
      <c r="AH3" s="103"/>
      <c r="AI3" s="76"/>
      <c r="AJ3" s="97"/>
      <c r="AK3" s="11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11"/>
      <c r="BC3" s="73"/>
      <c r="BD3" s="73"/>
      <c r="BE3" s="73"/>
      <c r="BF3" s="73"/>
      <c r="BG3" s="76"/>
      <c r="BH3" s="73"/>
      <c r="BI3" s="73"/>
      <c r="BJ3" s="73"/>
      <c r="BK3" s="73"/>
      <c r="BL3" s="73"/>
    </row>
    <row r="4" spans="1:64" s="23" customFormat="1" ht="13.9" customHeight="1" thickTop="1" thickBot="1" x14ac:dyDescent="0.25">
      <c r="A4" s="94"/>
      <c r="B4" s="95"/>
      <c r="C4" s="180"/>
      <c r="D4" s="183">
        <v>2</v>
      </c>
      <c r="E4" s="169">
        <f>E2/D4</f>
        <v>0</v>
      </c>
      <c r="F4" s="163"/>
      <c r="G4" s="164"/>
      <c r="L4" s="166"/>
      <c r="M4" s="9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21"/>
      <c r="AD4" s="122"/>
      <c r="AF4" s="122"/>
      <c r="AG4" s="105"/>
      <c r="AH4" s="103"/>
      <c r="AI4" s="76"/>
      <c r="AJ4" s="97"/>
      <c r="AK4" s="11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11"/>
      <c r="BC4" s="73"/>
      <c r="BD4" s="73"/>
      <c r="BE4" s="73"/>
      <c r="BF4" s="73"/>
      <c r="BG4" s="76"/>
      <c r="BH4" s="73"/>
      <c r="BI4" s="73"/>
      <c r="BJ4" s="73"/>
      <c r="BK4" s="73"/>
      <c r="BL4" s="73"/>
    </row>
    <row r="5" spans="1:64" s="23" customFormat="1" ht="13.9" customHeight="1" x14ac:dyDescent="0.2">
      <c r="A5" s="184" t="s">
        <v>20</v>
      </c>
      <c r="B5" s="40"/>
      <c r="C5" s="39"/>
      <c r="D5" s="39"/>
      <c r="E5" s="39"/>
      <c r="F5" s="39"/>
      <c r="G5" s="39"/>
      <c r="L5" s="4"/>
      <c r="M5" s="8"/>
      <c r="N5" s="25"/>
      <c r="O5" s="189"/>
      <c r="P5" s="250"/>
      <c r="Q5" s="252"/>
      <c r="R5" s="251"/>
      <c r="S5" s="251"/>
      <c r="T5" s="251"/>
      <c r="U5" s="251"/>
      <c r="V5" s="251"/>
      <c r="W5" s="251"/>
      <c r="X5" s="251"/>
      <c r="Y5" s="138"/>
      <c r="Z5" s="138"/>
      <c r="AA5" s="159"/>
      <c r="AB5" s="24"/>
      <c r="AC5" s="24"/>
      <c r="AD5" s="24"/>
      <c r="AF5" s="24"/>
      <c r="AG5" s="24"/>
      <c r="AH5" s="24"/>
      <c r="AI5" s="36"/>
      <c r="BA5" s="10"/>
      <c r="BF5" s="26"/>
    </row>
    <row r="6" spans="1:64" s="23" customFormat="1" ht="13.9" customHeight="1" x14ac:dyDescent="0.2">
      <c r="A6" s="165"/>
      <c r="B6" s="10"/>
      <c r="C6" s="10"/>
      <c r="D6" s="10"/>
      <c r="E6" s="10"/>
      <c r="F6" s="10"/>
      <c r="G6" s="10"/>
      <c r="L6" s="4"/>
      <c r="M6" s="1"/>
      <c r="N6" s="2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24"/>
      <c r="AC6" s="24"/>
      <c r="AD6" s="24"/>
      <c r="AF6" s="24"/>
      <c r="AG6" s="24"/>
      <c r="AH6" s="24"/>
      <c r="AI6" s="36"/>
      <c r="BA6" s="10"/>
      <c r="BF6" s="26"/>
    </row>
    <row r="7" spans="1:64" s="23" customFormat="1" ht="13.9" customHeight="1" thickBot="1" x14ac:dyDescent="0.25">
      <c r="A7" s="48"/>
      <c r="B7" s="48"/>
      <c r="C7" s="49"/>
      <c r="D7" s="49"/>
      <c r="E7" s="46"/>
      <c r="F7" s="50"/>
      <c r="G7" s="48"/>
      <c r="L7" s="5"/>
      <c r="M7" s="1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24"/>
      <c r="AF7" s="24"/>
      <c r="AG7" s="24"/>
      <c r="AH7" s="24"/>
      <c r="AI7" s="36"/>
      <c r="BA7" s="10"/>
      <c r="BF7" s="26"/>
    </row>
    <row r="8" spans="1:64" s="23" customFormat="1" ht="13.9" customHeight="1" x14ac:dyDescent="0.2">
      <c r="A8" s="48"/>
      <c r="B8" s="48"/>
      <c r="C8" s="51"/>
      <c r="D8" s="49"/>
      <c r="E8" s="46"/>
      <c r="F8" s="52"/>
      <c r="G8" s="48"/>
      <c r="L8" s="5"/>
      <c r="M8" s="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4"/>
      <c r="AC8" s="63" t="s">
        <v>11</v>
      </c>
      <c r="AD8" s="140"/>
      <c r="BA8" s="10"/>
      <c r="BF8" s="26"/>
    </row>
    <row r="9" spans="1:64" s="23" customFormat="1" ht="13.9" customHeight="1" x14ac:dyDescent="0.2">
      <c r="A9" s="47"/>
      <c r="B9" s="47"/>
      <c r="C9" s="47"/>
      <c r="D9" s="47"/>
      <c r="E9" s="47"/>
      <c r="F9" s="47"/>
      <c r="G9" s="47"/>
      <c r="L9" s="3"/>
      <c r="M9" s="6"/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4"/>
      <c r="AC9" s="64" t="s">
        <v>10</v>
      </c>
      <c r="AD9" s="141"/>
      <c r="BA9" s="10"/>
      <c r="BF9" s="26"/>
    </row>
    <row r="10" spans="1:64" s="23" customFormat="1" ht="13.9" customHeight="1" x14ac:dyDescent="0.2">
      <c r="A10" s="47"/>
      <c r="B10" s="47"/>
      <c r="C10" s="47"/>
      <c r="D10" s="47"/>
      <c r="E10" s="47"/>
      <c r="F10" s="47"/>
      <c r="G10" s="47"/>
      <c r="L10" s="7"/>
      <c r="M10" s="172"/>
      <c r="N10" s="173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24"/>
      <c r="AC10" s="61" t="s">
        <v>1</v>
      </c>
      <c r="AD10" s="199" t="s">
        <v>3</v>
      </c>
      <c r="BA10" s="10"/>
      <c r="BF10" s="26"/>
    </row>
    <row r="11" spans="1:64" s="33" customFormat="1" ht="13.9" customHeight="1" thickBot="1" x14ac:dyDescent="0.25">
      <c r="A11" s="48"/>
      <c r="B11" s="48"/>
      <c r="C11" s="48"/>
      <c r="D11" s="48"/>
      <c r="E11" s="48"/>
      <c r="F11" s="48"/>
      <c r="G11" s="48"/>
      <c r="L11" s="13"/>
      <c r="M11" s="92"/>
      <c r="N11" s="55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24"/>
      <c r="AC11" s="79">
        <f>Y11</f>
        <v>0</v>
      </c>
      <c r="AD11" s="200">
        <f>AA11</f>
        <v>0</v>
      </c>
      <c r="BA11" s="12"/>
      <c r="BF11" s="35"/>
    </row>
    <row r="12" spans="1:64" s="33" customFormat="1" ht="13.9" customHeight="1" x14ac:dyDescent="0.2">
      <c r="A12" s="48"/>
      <c r="B12" s="48"/>
      <c r="C12" s="48"/>
      <c r="D12" s="48"/>
      <c r="E12" s="48"/>
      <c r="F12" s="48"/>
      <c r="G12" s="48"/>
      <c r="L12" s="188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34"/>
      <c r="AD12" s="34"/>
      <c r="BA12" s="12"/>
      <c r="BF12" s="35"/>
    </row>
    <row r="13" spans="1:64" s="23" customFormat="1" ht="13.9" customHeight="1" x14ac:dyDescent="0.2">
      <c r="A13" s="48"/>
      <c r="B13" s="48"/>
      <c r="C13" s="48"/>
      <c r="D13" s="48"/>
      <c r="E13" s="48"/>
      <c r="F13" s="48"/>
      <c r="G13" s="48"/>
      <c r="L13" s="188"/>
      <c r="AB13" s="24"/>
      <c r="AC13" s="24"/>
      <c r="AD13" s="24"/>
      <c r="AE13" s="33"/>
      <c r="AF13" s="175" t="s">
        <v>9</v>
      </c>
      <c r="AG13" s="33"/>
      <c r="AH13" s="33"/>
      <c r="AI13" s="33"/>
      <c r="BA13" s="10"/>
      <c r="BF13" s="26"/>
    </row>
    <row r="14" spans="1:64" s="23" customFormat="1" ht="13.9" customHeight="1" x14ac:dyDescent="0.2">
      <c r="A14" s="48"/>
      <c r="B14" s="48"/>
      <c r="C14" s="48"/>
      <c r="D14" s="48"/>
      <c r="E14" s="48"/>
      <c r="F14" s="48"/>
      <c r="G14" s="48"/>
      <c r="L14" s="5"/>
      <c r="AB14" s="24"/>
      <c r="AC14" s="24"/>
      <c r="AD14" s="24"/>
      <c r="AE14" s="33"/>
      <c r="AF14" s="33"/>
      <c r="AG14" s="33"/>
      <c r="AH14" s="33"/>
      <c r="AI14" s="33"/>
      <c r="AJ14"/>
      <c r="BA14" s="10"/>
      <c r="BF14" s="26"/>
    </row>
    <row r="15" spans="1:64" s="23" customFormat="1" ht="13.9" customHeight="1" x14ac:dyDescent="0.2">
      <c r="A15" s="53"/>
      <c r="B15" s="53"/>
      <c r="C15" s="53"/>
      <c r="D15" s="53"/>
      <c r="E15" s="53"/>
      <c r="F15" s="53"/>
      <c r="G15" s="53"/>
      <c r="L15" s="5"/>
      <c r="AB15" s="24"/>
      <c r="AC15" s="24"/>
      <c r="AD15" s="24"/>
      <c r="AE15" s="145" t="s">
        <v>22</v>
      </c>
      <c r="AG15" s="33"/>
      <c r="AH15" s="33"/>
      <c r="AI15" s="33"/>
      <c r="AJ15" s="129"/>
      <c r="AM15" s="245" t="e">
        <f>Y20</f>
        <v>#DIV/0!</v>
      </c>
      <c r="AN15" s="245" t="e">
        <f>Z20</f>
        <v>#DIV/0!</v>
      </c>
      <c r="BA15" s="10"/>
      <c r="BF15" s="26"/>
    </row>
    <row r="16" spans="1:64" s="23" customFormat="1" ht="13.9" customHeight="1" thickBot="1" x14ac:dyDescent="0.25">
      <c r="A16" s="48"/>
      <c r="B16" s="48"/>
      <c r="C16" s="48"/>
      <c r="D16" s="48"/>
      <c r="E16" s="48"/>
      <c r="F16" s="48"/>
      <c r="G16" s="48"/>
      <c r="L16" s="258" t="s">
        <v>34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24"/>
      <c r="AC16" s="24"/>
      <c r="AD16" s="24"/>
      <c r="AE16" s="244" t="s">
        <v>48</v>
      </c>
      <c r="AF16" s="246" t="e">
        <f>R20</f>
        <v>#DIV/0!</v>
      </c>
      <c r="AG16" s="246" t="e">
        <f>S20</f>
        <v>#DIV/0!</v>
      </c>
      <c r="AH16" s="246" t="e">
        <f>T20</f>
        <v>#DIV/0!</v>
      </c>
      <c r="AI16" s="246" t="e">
        <f>U20</f>
        <v>#DIV/0!</v>
      </c>
      <c r="AJ16" s="246" t="e">
        <f>#REF!</f>
        <v>#REF!</v>
      </c>
      <c r="AK16" s="246" t="e">
        <f>V20</f>
        <v>#DIV/0!</v>
      </c>
      <c r="AL16" s="246" t="e">
        <f>W20</f>
        <v>#DIV/0!</v>
      </c>
      <c r="AM16" s="246" t="e">
        <f>X20</f>
        <v>#DIV/0!</v>
      </c>
      <c r="BA16" s="10"/>
      <c r="BF16" s="26"/>
    </row>
    <row r="17" spans="1:58" s="23" customFormat="1" ht="13.9" customHeight="1" x14ac:dyDescent="0.2">
      <c r="A17" s="48"/>
      <c r="B17" s="48"/>
      <c r="C17" s="48"/>
      <c r="D17" s="48"/>
      <c r="E17" s="48"/>
      <c r="F17" s="80"/>
      <c r="G17" s="80"/>
      <c r="M17" s="98" t="s">
        <v>46</v>
      </c>
      <c r="N17" s="55" t="s">
        <v>47</v>
      </c>
      <c r="P17" s="202" t="e">
        <f>P11/P24</f>
        <v>#DIV/0!</v>
      </c>
      <c r="Q17" s="202" t="e">
        <f>Q11/Q24</f>
        <v>#DIV/0!</v>
      </c>
      <c r="R17" s="202" t="e">
        <f>R11/R24</f>
        <v>#DIV/0!</v>
      </c>
      <c r="S17" s="202" t="e">
        <f>S11/S24</f>
        <v>#DIV/0!</v>
      </c>
      <c r="T17" s="202" t="e">
        <f t="shared" ref="T17:Z17" si="7">T11/T24</f>
        <v>#DIV/0!</v>
      </c>
      <c r="U17" s="202" t="e">
        <f t="shared" si="7"/>
        <v>#DIV/0!</v>
      </c>
      <c r="V17" s="202" t="e">
        <f t="shared" si="7"/>
        <v>#DIV/0!</v>
      </c>
      <c r="W17" s="202" t="e">
        <f t="shared" si="7"/>
        <v>#DIV/0!</v>
      </c>
      <c r="X17" s="202" t="e">
        <f t="shared" si="7"/>
        <v>#DIV/0!</v>
      </c>
      <c r="Y17" s="202" t="e">
        <f t="shared" si="7"/>
        <v>#DIV/0!</v>
      </c>
      <c r="Z17" s="202" t="e">
        <f t="shared" si="7"/>
        <v>#DIV/0!</v>
      </c>
      <c r="AA17" s="202" t="e">
        <f>AA11/AA24</f>
        <v>#DIV/0!</v>
      </c>
      <c r="AC17" s="133" t="s">
        <v>29</v>
      </c>
      <c r="AD17" s="62"/>
      <c r="AE17" s="33"/>
      <c r="AF17" s="253" t="s">
        <v>49</v>
      </c>
      <c r="AG17" s="253" t="s">
        <v>49</v>
      </c>
      <c r="AH17" s="253" t="s">
        <v>49</v>
      </c>
      <c r="AI17" s="253" t="s">
        <v>49</v>
      </c>
      <c r="AJ17" s="253" t="s">
        <v>50</v>
      </c>
      <c r="AK17" s="253" t="s">
        <v>50</v>
      </c>
      <c r="AL17" s="253" t="s">
        <v>51</v>
      </c>
      <c r="AM17" s="253" t="s">
        <v>52</v>
      </c>
      <c r="AN17" s="253" t="s">
        <v>43</v>
      </c>
      <c r="BA17" s="10"/>
      <c r="BF17" s="26"/>
    </row>
    <row r="18" spans="1:58" s="23" customFormat="1" ht="13.9" customHeight="1" thickBot="1" x14ac:dyDescent="0.25">
      <c r="A18" s="247" t="s">
        <v>44</v>
      </c>
      <c r="B18" s="247" t="s">
        <v>45</v>
      </c>
      <c r="D18" s="80"/>
      <c r="E18" s="80"/>
      <c r="F18" s="83"/>
      <c r="G18" s="80"/>
      <c r="L18" s="68"/>
      <c r="M18" s="98" t="s">
        <v>71</v>
      </c>
      <c r="N18" s="55" t="s">
        <v>47</v>
      </c>
      <c r="O18" s="70"/>
      <c r="P18" s="71" t="e">
        <f t="shared" ref="P18:W18" si="8">P17-$AD$20</f>
        <v>#DIV/0!</v>
      </c>
      <c r="Q18" s="71" t="e">
        <f t="shared" si="8"/>
        <v>#DIV/0!</v>
      </c>
      <c r="R18" s="71" t="e">
        <f t="shared" si="8"/>
        <v>#DIV/0!</v>
      </c>
      <c r="S18" s="71" t="e">
        <f t="shared" si="8"/>
        <v>#DIV/0!</v>
      </c>
      <c r="T18" s="71" t="e">
        <f t="shared" si="8"/>
        <v>#DIV/0!</v>
      </c>
      <c r="U18" s="71" t="e">
        <f t="shared" si="8"/>
        <v>#DIV/0!</v>
      </c>
      <c r="V18" s="71" t="e">
        <f t="shared" si="8"/>
        <v>#DIV/0!</v>
      </c>
      <c r="W18" s="71" t="e">
        <f t="shared" si="8"/>
        <v>#DIV/0!</v>
      </c>
      <c r="X18" s="71" t="e">
        <f t="shared" ref="X18" si="9">X17-$AD$20</f>
        <v>#DIV/0!</v>
      </c>
      <c r="Y18" s="71" t="e">
        <f>Y17-$AD$20</f>
        <v>#DIV/0!</v>
      </c>
      <c r="Z18" s="71" t="e">
        <f>Z17-$AD$20</f>
        <v>#DIV/0!</v>
      </c>
      <c r="AA18" s="71" t="e">
        <f>AA17-$AD$20</f>
        <v>#DIV/0!</v>
      </c>
      <c r="AB18" s="14"/>
      <c r="AC18" s="78" t="e">
        <f>($AC20-$AD20)</f>
        <v>#DIV/0!</v>
      </c>
      <c r="AE18" s="146"/>
      <c r="AF18" s="147"/>
      <c r="AG18" s="33"/>
      <c r="AH18" s="33"/>
      <c r="AI18" s="33"/>
      <c r="AJ18"/>
      <c r="BA18" s="10"/>
      <c r="BF18" s="26"/>
    </row>
    <row r="19" spans="1:58" s="23" customFormat="1" ht="13.9" customHeight="1" x14ac:dyDescent="0.2">
      <c r="A19" s="81" t="s">
        <v>12</v>
      </c>
      <c r="B19" s="82" t="s">
        <v>19</v>
      </c>
      <c r="C19" s="80"/>
      <c r="E19" s="87"/>
      <c r="F19" s="83"/>
      <c r="G19" s="87"/>
      <c r="L19" s="14"/>
      <c r="M19" s="14"/>
      <c r="N19" s="14"/>
      <c r="O19" s="14"/>
      <c r="P19" s="250" t="s">
        <v>3</v>
      </c>
      <c r="Q19" s="252" t="s">
        <v>40</v>
      </c>
      <c r="R19" s="251" t="s">
        <v>56</v>
      </c>
      <c r="S19" s="251" t="s">
        <v>41</v>
      </c>
      <c r="T19" s="251" t="s">
        <v>57</v>
      </c>
      <c r="U19" s="251" t="s">
        <v>58</v>
      </c>
      <c r="V19" s="251" t="s">
        <v>59</v>
      </c>
      <c r="W19" s="251" t="s">
        <v>60</v>
      </c>
      <c r="X19" s="251" t="s">
        <v>61</v>
      </c>
      <c r="Y19" s="138" t="s">
        <v>62</v>
      </c>
      <c r="Z19" s="138" t="s">
        <v>63</v>
      </c>
      <c r="AA19" s="159" t="s">
        <v>64</v>
      </c>
      <c r="AB19" s="14"/>
      <c r="AC19" s="133" t="s">
        <v>18</v>
      </c>
      <c r="AD19" s="134" t="s">
        <v>3</v>
      </c>
      <c r="AE19" s="24"/>
      <c r="AF19" s="148"/>
      <c r="AG19" s="33"/>
      <c r="AH19" s="33"/>
      <c r="AI19" s="33"/>
      <c r="BA19" s="10"/>
      <c r="BF19" s="26"/>
    </row>
    <row r="20" spans="1:58" s="36" customFormat="1" ht="13.9" customHeight="1" thickBot="1" x14ac:dyDescent="0.25">
      <c r="A20" s="84" t="s">
        <v>13</v>
      </c>
      <c r="B20" s="85" t="s">
        <v>0</v>
      </c>
      <c r="C20" s="80"/>
      <c r="D20" s="86"/>
      <c r="E20" s="80"/>
      <c r="F20" s="83"/>
      <c r="G20" s="80"/>
      <c r="L20" s="16"/>
      <c r="M20" s="193" t="s">
        <v>9</v>
      </c>
      <c r="N20" s="193"/>
      <c r="O20" s="193"/>
      <c r="P20" s="174" t="e">
        <f t="shared" ref="P20:W20" si="10">P17/$AC$20</f>
        <v>#DIV/0!</v>
      </c>
      <c r="Q20" s="174" t="e">
        <f t="shared" si="10"/>
        <v>#DIV/0!</v>
      </c>
      <c r="R20" s="174" t="e">
        <f t="shared" si="10"/>
        <v>#DIV/0!</v>
      </c>
      <c r="S20" s="174" t="e">
        <f t="shared" si="10"/>
        <v>#DIV/0!</v>
      </c>
      <c r="T20" s="174" t="e">
        <f t="shared" si="10"/>
        <v>#DIV/0!</v>
      </c>
      <c r="U20" s="174" t="e">
        <f t="shared" si="10"/>
        <v>#DIV/0!</v>
      </c>
      <c r="V20" s="174" t="e">
        <f t="shared" si="10"/>
        <v>#DIV/0!</v>
      </c>
      <c r="W20" s="174" t="e">
        <f t="shared" si="10"/>
        <v>#DIV/0!</v>
      </c>
      <c r="X20" s="174" t="e">
        <f t="shared" ref="X20" si="11">X17/$AC$20</f>
        <v>#DIV/0!</v>
      </c>
      <c r="Y20" s="174" t="e">
        <f>Y17/$AC$20</f>
        <v>#DIV/0!</v>
      </c>
      <c r="Z20" s="174" t="e">
        <f>Z17/$AC$20</f>
        <v>#DIV/0!</v>
      </c>
      <c r="AA20" s="174" t="e">
        <f>AA17/$AC$20</f>
        <v>#DIV/0!</v>
      </c>
      <c r="AB20" s="14"/>
      <c r="AC20" s="135" t="e">
        <f>AC11/Y24</f>
        <v>#DIV/0!</v>
      </c>
      <c r="AD20" s="136" t="e">
        <f>AD11/$AA$24</f>
        <v>#DIV/0!</v>
      </c>
      <c r="AE20" s="33"/>
      <c r="AF20" s="33"/>
      <c r="AG20" s="33"/>
      <c r="AH20" s="33"/>
      <c r="AI20" s="33"/>
      <c r="BA20" s="11"/>
      <c r="BF20" s="37"/>
    </row>
    <row r="21" spans="1:58" s="14" customFormat="1" ht="13.9" customHeight="1" thickBot="1" x14ac:dyDescent="0.25">
      <c r="A21" s="142" t="s">
        <v>3</v>
      </c>
      <c r="B21" s="143" t="s">
        <v>2</v>
      </c>
      <c r="C21" s="144"/>
      <c r="D21" s="80"/>
      <c r="E21" s="54"/>
      <c r="F21" s="54"/>
      <c r="G21" s="54"/>
      <c r="L21" s="16"/>
      <c r="M21" s="193" t="s">
        <v>72</v>
      </c>
      <c r="N21" s="193" t="s">
        <v>14</v>
      </c>
      <c r="O21" s="193"/>
      <c r="P21" s="174" t="e">
        <f t="shared" ref="P21:W21" si="12">P18/$AC$18</f>
        <v>#DIV/0!</v>
      </c>
      <c r="Q21" s="174" t="e">
        <f t="shared" si="12"/>
        <v>#DIV/0!</v>
      </c>
      <c r="R21" s="174" t="e">
        <f t="shared" si="12"/>
        <v>#DIV/0!</v>
      </c>
      <c r="S21" s="174" t="e">
        <f t="shared" si="12"/>
        <v>#DIV/0!</v>
      </c>
      <c r="T21" s="174" t="e">
        <f t="shared" si="12"/>
        <v>#DIV/0!</v>
      </c>
      <c r="U21" s="174" t="e">
        <f t="shared" si="12"/>
        <v>#DIV/0!</v>
      </c>
      <c r="V21" s="174" t="e">
        <f t="shared" si="12"/>
        <v>#DIV/0!</v>
      </c>
      <c r="W21" s="174" t="e">
        <f t="shared" si="12"/>
        <v>#DIV/0!</v>
      </c>
      <c r="X21" s="174" t="e">
        <f t="shared" ref="X21" si="13">X18/$AC$18</f>
        <v>#DIV/0!</v>
      </c>
      <c r="Y21" s="174" t="e">
        <f>Y18/$AC$18</f>
        <v>#DIV/0!</v>
      </c>
      <c r="Z21" s="174" t="e">
        <f>Z18/$AC$18</f>
        <v>#DIV/0!</v>
      </c>
      <c r="AA21" s="174" t="e">
        <f>AA18/$AC$18</f>
        <v>#DIV/0!</v>
      </c>
      <c r="AE21" s="33"/>
      <c r="AF21" s="33"/>
      <c r="AG21" s="33"/>
      <c r="AH21" s="33"/>
      <c r="AI21" s="33"/>
      <c r="BA21" s="20"/>
      <c r="BF21" s="15"/>
    </row>
    <row r="22" spans="1:58" s="14" customFormat="1" ht="13.9" customHeight="1" x14ac:dyDescent="0.2">
      <c r="A22" s="59"/>
      <c r="B22" s="60"/>
      <c r="C22" s="54"/>
      <c r="D22" s="54"/>
      <c r="E22" s="54"/>
      <c r="F22" s="54"/>
      <c r="G22" s="54"/>
      <c r="L22" s="36"/>
      <c r="P22" s="248"/>
      <c r="Q22" s="248"/>
      <c r="R22" s="248"/>
      <c r="S22" s="248"/>
      <c r="T22" s="248"/>
      <c r="U22" s="248"/>
      <c r="V22" s="248"/>
      <c r="W22" s="248"/>
      <c r="X22" s="248"/>
      <c r="AA22" s="36"/>
      <c r="AE22" s="33"/>
      <c r="AF22" s="33"/>
      <c r="AG22" s="33"/>
      <c r="AH22" s="33"/>
      <c r="AI22" s="33"/>
      <c r="AJ22"/>
      <c r="BA22" s="20"/>
      <c r="BF22" s="15"/>
    </row>
    <row r="23" spans="1:58" s="14" customFormat="1" ht="13.9" customHeight="1" thickBot="1" x14ac:dyDescent="0.25">
      <c r="A23" s="59"/>
      <c r="B23" s="60"/>
      <c r="C23" s="54"/>
      <c r="D23" s="54"/>
      <c r="E23" s="54"/>
      <c r="F23" s="54"/>
      <c r="G23" s="54"/>
      <c r="L23" s="206"/>
      <c r="P23" s="174"/>
      <c r="Q23" s="229"/>
      <c r="R23" s="229"/>
      <c r="S23" s="229"/>
      <c r="T23" s="229"/>
      <c r="U23" s="229"/>
      <c r="V23" s="229"/>
      <c r="W23" s="229"/>
      <c r="X23" s="229"/>
      <c r="AE23" s="33"/>
      <c r="AF23" s="33"/>
      <c r="AG23" s="33"/>
      <c r="AH23" s="33"/>
      <c r="AI23" s="33"/>
      <c r="AJ23" s="129"/>
      <c r="BA23" s="20"/>
      <c r="BF23" s="15"/>
    </row>
    <row r="24" spans="1:58" s="14" customFormat="1" ht="13.9" customHeight="1" thickBot="1" x14ac:dyDescent="0.25">
      <c r="A24" s="59"/>
      <c r="B24" s="60"/>
      <c r="C24" s="54"/>
      <c r="D24" s="54"/>
      <c r="E24" s="54"/>
      <c r="F24" s="54"/>
      <c r="G24" s="54"/>
      <c r="M24" s="203" t="s">
        <v>33</v>
      </c>
      <c r="N24" s="203" t="s">
        <v>42</v>
      </c>
      <c r="O24" s="204"/>
      <c r="P24" s="174">
        <f>$E$4-($E$4*P2/1000)/2</f>
        <v>0</v>
      </c>
      <c r="Q24" s="174">
        <f>$E$4-($E$4*Q2/1000)/2</f>
        <v>0</v>
      </c>
      <c r="R24" s="174">
        <f>$E$4-($E$4*R2/1000)/2</f>
        <v>0</v>
      </c>
      <c r="S24" s="174">
        <f>$E$4-($E$4*S2/1000)/2</f>
        <v>0</v>
      </c>
      <c r="T24" s="174">
        <f t="shared" ref="T24:AA24" si="14">$E$4-($E$4*T2/1000)/2</f>
        <v>0</v>
      </c>
      <c r="U24" s="174">
        <f t="shared" si="14"/>
        <v>0</v>
      </c>
      <c r="V24" s="174">
        <f>$E$4-($E$4*V2/1000)/2</f>
        <v>0</v>
      </c>
      <c r="W24" s="174">
        <f t="shared" si="14"/>
        <v>0</v>
      </c>
      <c r="X24" s="174">
        <f t="shared" si="14"/>
        <v>0</v>
      </c>
      <c r="Y24" s="174">
        <f t="shared" si="14"/>
        <v>0</v>
      </c>
      <c r="Z24" s="174">
        <f t="shared" si="14"/>
        <v>0</v>
      </c>
      <c r="AA24" s="174">
        <f t="shared" si="14"/>
        <v>0</v>
      </c>
      <c r="AE24" s="33"/>
      <c r="AF24" s="33"/>
      <c r="AG24" s="33"/>
      <c r="AH24" s="33"/>
      <c r="AI24" s="33"/>
      <c r="AJ24" s="128"/>
      <c r="BA24" s="20"/>
      <c r="BF24" s="15"/>
    </row>
    <row r="25" spans="1:58" s="14" customFormat="1" ht="13.9" customHeight="1" thickBot="1" x14ac:dyDescent="0.25">
      <c r="A25" s="17" t="s">
        <v>21</v>
      </c>
      <c r="B25" s="17"/>
      <c r="C25" s="45"/>
      <c r="D25" s="18"/>
      <c r="E25" s="18"/>
      <c r="F25" s="18"/>
      <c r="G25" s="18"/>
      <c r="L25" s="201" t="s">
        <v>28</v>
      </c>
      <c r="M25" s="132"/>
      <c r="N25" s="56"/>
      <c r="O25" s="56"/>
      <c r="AA25" s="36"/>
      <c r="AE25" s="33"/>
      <c r="AF25" s="33"/>
      <c r="AG25" s="33"/>
      <c r="AH25" s="33"/>
      <c r="AI25" s="33"/>
      <c r="AJ25" s="127"/>
      <c r="BA25" s="20"/>
      <c r="BF25" s="15"/>
    </row>
    <row r="26" spans="1:58" s="14" customFormat="1" ht="13.9" customHeight="1" x14ac:dyDescent="0.2">
      <c r="A26" s="17" t="s">
        <v>26</v>
      </c>
      <c r="B26" s="38"/>
      <c r="C26" s="44"/>
      <c r="D26" s="42"/>
      <c r="E26" s="43"/>
      <c r="F26" s="41"/>
      <c r="G26" s="42"/>
      <c r="L26" s="194"/>
      <c r="P26" s="250" t="s">
        <v>3</v>
      </c>
      <c r="Q26" s="252" t="s">
        <v>40</v>
      </c>
      <c r="R26" s="251" t="s">
        <v>56</v>
      </c>
      <c r="S26" s="251" t="s">
        <v>41</v>
      </c>
      <c r="T26" s="251" t="s">
        <v>57</v>
      </c>
      <c r="U26" s="251" t="s">
        <v>58</v>
      </c>
      <c r="V26" s="251" t="s">
        <v>59</v>
      </c>
      <c r="W26" s="251" t="s">
        <v>60</v>
      </c>
      <c r="X26" s="251" t="s">
        <v>61</v>
      </c>
      <c r="Y26" s="138" t="s">
        <v>62</v>
      </c>
      <c r="Z26" s="138" t="s">
        <v>63</v>
      </c>
      <c r="AA26" s="159" t="s">
        <v>64</v>
      </c>
      <c r="AE26" s="33"/>
      <c r="AF26" s="33"/>
      <c r="AG26" s="33"/>
      <c r="AH26" s="33"/>
      <c r="AI26" s="33"/>
      <c r="AJ26"/>
      <c r="BA26" s="20"/>
      <c r="BF26" s="15"/>
    </row>
    <row r="27" spans="1:58" s="14" customFormat="1" ht="13.9" customHeight="1" x14ac:dyDescent="0.25">
      <c r="A27" s="104" t="s">
        <v>27</v>
      </c>
      <c r="B27" s="60"/>
      <c r="C27" s="54"/>
      <c r="D27" s="54"/>
      <c r="E27" s="54"/>
      <c r="F27" s="54"/>
      <c r="G27" s="54"/>
      <c r="L27" s="36"/>
      <c r="M27" s="195" t="s">
        <v>35</v>
      </c>
      <c r="N27" s="179" t="s">
        <v>24</v>
      </c>
      <c r="O27" s="179"/>
      <c r="P27" s="197" t="e">
        <f>P49</f>
        <v>#DIV/0!</v>
      </c>
      <c r="Q27" s="197" t="e">
        <f t="shared" ref="Q27:AA27" si="15">Q49</f>
        <v>#DIV/0!</v>
      </c>
      <c r="R27" s="197" t="e">
        <f t="shared" si="15"/>
        <v>#DIV/0!</v>
      </c>
      <c r="S27" s="197" t="e">
        <f t="shared" si="15"/>
        <v>#DIV/0!</v>
      </c>
      <c r="T27" s="197" t="e">
        <f t="shared" si="15"/>
        <v>#DIV/0!</v>
      </c>
      <c r="U27" s="197" t="e">
        <f t="shared" si="15"/>
        <v>#DIV/0!</v>
      </c>
      <c r="V27" s="197" t="e">
        <f t="shared" si="15"/>
        <v>#DIV/0!</v>
      </c>
      <c r="W27" s="197" t="e">
        <f t="shared" si="15"/>
        <v>#DIV/0!</v>
      </c>
      <c r="X27" s="197" t="e">
        <f t="shared" si="15"/>
        <v>#DIV/0!</v>
      </c>
      <c r="Y27" s="197" t="e">
        <f t="shared" si="15"/>
        <v>#DIV/0!</v>
      </c>
      <c r="Z27" s="197" t="e">
        <f t="shared" si="15"/>
        <v>#DIV/0!</v>
      </c>
      <c r="AA27" s="197" t="e">
        <f t="shared" si="15"/>
        <v>#DIV/0!</v>
      </c>
      <c r="AE27" s="33"/>
      <c r="AF27" s="33"/>
      <c r="AG27" s="33"/>
      <c r="AH27" s="33"/>
      <c r="AI27" s="33"/>
      <c r="BA27" s="20"/>
      <c r="BF27" s="15"/>
    </row>
    <row r="28" spans="1:58" s="14" customFormat="1" ht="13.9" customHeight="1" x14ac:dyDescent="0.2">
      <c r="A28" s="165"/>
      <c r="B28" s="60"/>
      <c r="C28" s="54"/>
      <c r="D28" s="54"/>
      <c r="E28" s="54"/>
      <c r="F28" s="54"/>
      <c r="G28" s="54"/>
      <c r="L28" s="36"/>
      <c r="M28" s="178" t="s">
        <v>73</v>
      </c>
      <c r="N28" s="179" t="s">
        <v>47</v>
      </c>
      <c r="O28" s="196"/>
      <c r="P28" s="198" t="e">
        <f>P51</f>
        <v>#DIV/0!</v>
      </c>
      <c r="Q28" s="198" t="e">
        <f t="shared" ref="Q28:AA28" si="16">Q51</f>
        <v>#DIV/0!</v>
      </c>
      <c r="R28" s="198" t="e">
        <f t="shared" si="16"/>
        <v>#DIV/0!</v>
      </c>
      <c r="S28" s="198" t="e">
        <f t="shared" si="16"/>
        <v>#DIV/0!</v>
      </c>
      <c r="T28" s="198" t="e">
        <f t="shared" si="16"/>
        <v>#DIV/0!</v>
      </c>
      <c r="U28" s="198" t="e">
        <f t="shared" si="16"/>
        <v>#DIV/0!</v>
      </c>
      <c r="V28" s="198" t="e">
        <f t="shared" si="16"/>
        <v>#DIV/0!</v>
      </c>
      <c r="W28" s="198" t="e">
        <f t="shared" si="16"/>
        <v>#DIV/0!</v>
      </c>
      <c r="X28" s="198" t="e">
        <f t="shared" si="16"/>
        <v>#DIV/0!</v>
      </c>
      <c r="Y28" s="198" t="e">
        <f t="shared" si="16"/>
        <v>#DIV/0!</v>
      </c>
      <c r="Z28" s="198" t="e">
        <f t="shared" si="16"/>
        <v>#DIV/0!</v>
      </c>
      <c r="AA28" s="198" t="e">
        <f t="shared" si="16"/>
        <v>#DIV/0!</v>
      </c>
      <c r="AE28" s="33"/>
      <c r="AF28" s="33"/>
      <c r="AG28" s="33"/>
      <c r="AH28" s="33"/>
      <c r="AI28" s="33"/>
      <c r="BA28" s="20"/>
      <c r="BF28" s="15"/>
    </row>
    <row r="29" spans="1:58" s="14" customFormat="1" ht="13.9" customHeight="1" thickBot="1" x14ac:dyDescent="0.3">
      <c r="A29" s="59"/>
      <c r="B29" s="60"/>
      <c r="C29" s="54"/>
      <c r="D29" s="54"/>
      <c r="E29" s="54"/>
      <c r="F29" s="54"/>
      <c r="G29" s="54"/>
      <c r="L29" s="132"/>
      <c r="M29" s="176" t="s">
        <v>32</v>
      </c>
      <c r="N29" s="177" t="s">
        <v>15</v>
      </c>
      <c r="O29" s="205"/>
      <c r="P29" s="174" t="e">
        <f>P28/P17</f>
        <v>#DIV/0!</v>
      </c>
      <c r="Q29" s="174" t="e">
        <f t="shared" ref="Q29:AA29" si="17">Q28/Q17</f>
        <v>#DIV/0!</v>
      </c>
      <c r="R29" s="174" t="e">
        <f t="shared" si="17"/>
        <v>#DIV/0!</v>
      </c>
      <c r="S29" s="174" t="e">
        <f t="shared" si="17"/>
        <v>#DIV/0!</v>
      </c>
      <c r="T29" s="174" t="e">
        <f t="shared" si="17"/>
        <v>#DIV/0!</v>
      </c>
      <c r="U29" s="174" t="e">
        <f t="shared" si="17"/>
        <v>#DIV/0!</v>
      </c>
      <c r="V29" s="174" t="e">
        <f t="shared" si="17"/>
        <v>#DIV/0!</v>
      </c>
      <c r="W29" s="174" t="e">
        <f t="shared" si="17"/>
        <v>#DIV/0!</v>
      </c>
      <c r="X29" s="174" t="e">
        <f t="shared" si="17"/>
        <v>#DIV/0!</v>
      </c>
      <c r="Y29" s="174" t="e">
        <f t="shared" si="17"/>
        <v>#DIV/0!</v>
      </c>
      <c r="Z29" s="174" t="e">
        <f t="shared" si="17"/>
        <v>#DIV/0!</v>
      </c>
      <c r="AA29" s="174" t="e">
        <f t="shared" si="17"/>
        <v>#DIV/0!</v>
      </c>
      <c r="AE29" s="33"/>
      <c r="AF29" s="33"/>
      <c r="AG29" s="33"/>
      <c r="AH29" s="33"/>
      <c r="AI29" s="33"/>
      <c r="BA29" s="20"/>
      <c r="BF29" s="15"/>
    </row>
    <row r="30" spans="1:58" s="14" customFormat="1" ht="13.9" customHeight="1" x14ac:dyDescent="0.2">
      <c r="A30" s="59"/>
      <c r="B30" s="60"/>
      <c r="C30" s="54"/>
      <c r="D30" s="54"/>
      <c r="E30" s="54"/>
      <c r="F30" s="54"/>
      <c r="G30" s="54"/>
      <c r="M30" s="207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36"/>
      <c r="AE30" s="33"/>
      <c r="AF30" s="33"/>
      <c r="AG30" s="33"/>
      <c r="AH30" s="33"/>
      <c r="AI30" s="33"/>
      <c r="BA30" s="20"/>
      <c r="BF30" s="15"/>
    </row>
    <row r="31" spans="1:58" s="14" customFormat="1" ht="13.9" customHeight="1" thickBot="1" x14ac:dyDescent="0.25">
      <c r="A31" s="59"/>
      <c r="B31" s="60"/>
      <c r="C31" s="54"/>
      <c r="D31" s="54"/>
      <c r="E31" s="54"/>
      <c r="F31" s="54"/>
      <c r="G31" s="54"/>
      <c r="L31" s="258" t="s">
        <v>31</v>
      </c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36"/>
      <c r="AE31" s="33"/>
      <c r="AF31" s="33"/>
      <c r="AG31" s="33"/>
      <c r="AH31" s="33"/>
      <c r="AI31" s="33"/>
      <c r="AJ31"/>
      <c r="BA31" s="20"/>
      <c r="BF31" s="15"/>
    </row>
    <row r="32" spans="1:58" s="14" customFormat="1" ht="13.9" customHeight="1" x14ac:dyDescent="0.2">
      <c r="A32" s="59"/>
      <c r="B32" s="60"/>
      <c r="C32" s="54"/>
      <c r="D32" s="54"/>
      <c r="E32" s="54"/>
      <c r="F32" s="54"/>
      <c r="G32" s="54"/>
      <c r="M32" s="218"/>
      <c r="N32" s="218"/>
      <c r="O32" s="222" t="s">
        <v>16</v>
      </c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18"/>
      <c r="AB32" s="36"/>
      <c r="AE32" s="33"/>
      <c r="AF32" s="33"/>
      <c r="AG32" s="33"/>
      <c r="AH32" s="33"/>
      <c r="AI32" s="33"/>
      <c r="AJ32" s="129"/>
      <c r="BA32" s="20"/>
      <c r="BF32" s="15"/>
    </row>
    <row r="33" spans="1:58" s="14" customFormat="1" ht="24" customHeight="1" thickBot="1" x14ac:dyDescent="0.25">
      <c r="A33" s="59"/>
      <c r="B33" s="60"/>
      <c r="C33" s="54"/>
      <c r="D33" s="54"/>
      <c r="E33" s="54"/>
      <c r="F33" s="54"/>
      <c r="G33" s="54"/>
      <c r="O33" s="225" t="s">
        <v>69</v>
      </c>
      <c r="P33" s="225" t="s">
        <v>70</v>
      </c>
      <c r="Q33" s="225">
        <v>2</v>
      </c>
      <c r="R33" s="225">
        <v>3</v>
      </c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E33" s="33"/>
      <c r="AF33" s="33"/>
      <c r="AG33" s="33"/>
      <c r="AH33" s="33"/>
      <c r="AI33" s="33"/>
      <c r="AJ33" s="128"/>
      <c r="BA33" s="20"/>
      <c r="BF33" s="15"/>
    </row>
    <row r="34" spans="1:58" s="14" customFormat="1" ht="13.9" customHeight="1" thickTop="1" thickBot="1" x14ac:dyDescent="0.3">
      <c r="A34" s="59"/>
      <c r="B34" s="60"/>
      <c r="C34" s="54"/>
      <c r="D34" s="54"/>
      <c r="E34" s="54"/>
      <c r="F34" s="54"/>
      <c r="G34" s="54"/>
      <c r="L34" s="219" t="s">
        <v>36</v>
      </c>
      <c r="M34" s="220"/>
      <c r="N34" s="221"/>
      <c r="O34" s="190"/>
      <c r="P34" s="190"/>
      <c r="Q34" s="190"/>
      <c r="R34" s="190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E34" s="33"/>
      <c r="AF34" s="33"/>
      <c r="AG34" s="33"/>
      <c r="AH34" s="33"/>
      <c r="AI34" s="33"/>
      <c r="AJ34" s="127"/>
      <c r="BA34" s="20"/>
      <c r="BF34" s="15"/>
    </row>
    <row r="35" spans="1:58" s="14" customFormat="1" ht="13.9" customHeight="1" thickTop="1" x14ac:dyDescent="0.2">
      <c r="A35" s="59"/>
      <c r="B35" s="60"/>
      <c r="C35" s="54"/>
      <c r="D35" s="54"/>
      <c r="E35" s="54"/>
      <c r="F35" s="54"/>
      <c r="G35" s="54"/>
      <c r="O35" s="218" t="s">
        <v>30</v>
      </c>
      <c r="P35" s="218"/>
      <c r="Q35" s="218"/>
      <c r="R35" s="218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E35" s="33"/>
      <c r="AF35" s="33"/>
      <c r="AG35" s="33"/>
      <c r="AH35" s="33"/>
      <c r="AI35" s="33"/>
      <c r="AJ35"/>
      <c r="BA35" s="20"/>
      <c r="BF35" s="15"/>
    </row>
    <row r="36" spans="1:58" s="14" customFormat="1" ht="13.9" customHeight="1" x14ac:dyDescent="0.2">
      <c r="A36" s="59"/>
      <c r="B36" s="60"/>
      <c r="C36" s="54"/>
      <c r="D36" s="54"/>
      <c r="E36" s="54"/>
      <c r="F36" s="54"/>
      <c r="G36" s="54"/>
      <c r="O36" s="167" t="e">
        <f>$O34/O34</f>
        <v>#DIV/0!</v>
      </c>
      <c r="P36" s="167" t="e">
        <f>$O34/P34</f>
        <v>#DIV/0!</v>
      </c>
      <c r="Q36" s="167" t="e">
        <f>$O34/Q34</f>
        <v>#DIV/0!</v>
      </c>
      <c r="R36" s="167" t="e">
        <f>$O34/R34</f>
        <v>#DIV/0!</v>
      </c>
      <c r="S36" s="167"/>
      <c r="T36" s="167"/>
      <c r="U36" s="167"/>
      <c r="V36" s="167"/>
      <c r="W36" s="167"/>
      <c r="X36" s="167"/>
      <c r="Y36" s="167"/>
      <c r="Z36" s="167"/>
      <c r="AB36" s="36"/>
      <c r="AE36" s="33"/>
      <c r="AF36" s="33"/>
      <c r="AG36" s="33"/>
      <c r="AH36" s="33"/>
      <c r="AI36" s="33"/>
      <c r="BA36" s="20"/>
      <c r="BF36" s="15"/>
    </row>
    <row r="37" spans="1:58" s="14" customFormat="1" ht="13.9" customHeight="1" thickBot="1" x14ac:dyDescent="0.25">
      <c r="A37" s="59"/>
      <c r="B37" s="60"/>
      <c r="C37" s="54"/>
      <c r="D37" s="54"/>
      <c r="E37" s="54"/>
      <c r="F37" s="54"/>
      <c r="G37" s="54"/>
      <c r="L37" s="166"/>
      <c r="M37" s="9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36"/>
      <c r="AE37" s="33"/>
      <c r="AF37" s="33"/>
      <c r="AG37" s="33"/>
      <c r="AH37" s="33"/>
      <c r="AI37" s="33"/>
      <c r="BA37" s="20"/>
      <c r="BF37" s="15"/>
    </row>
    <row r="38" spans="1:58" s="14" customFormat="1" ht="13.9" customHeight="1" x14ac:dyDescent="0.2">
      <c r="A38" s="59"/>
      <c r="B38" s="60"/>
      <c r="C38" s="54"/>
      <c r="D38" s="54"/>
      <c r="E38" s="54"/>
      <c r="F38" s="54"/>
      <c r="G38" s="54"/>
      <c r="L38" s="4"/>
      <c r="M38" s="8"/>
      <c r="N38" s="25"/>
      <c r="O38" s="191"/>
      <c r="P38" s="250"/>
      <c r="Q38" s="252"/>
      <c r="R38" s="251"/>
      <c r="S38" s="251"/>
      <c r="T38" s="251"/>
      <c r="U38" s="251"/>
      <c r="V38" s="251"/>
      <c r="W38" s="251"/>
      <c r="X38" s="251"/>
      <c r="Y38" s="138"/>
      <c r="Z38" s="138"/>
      <c r="AA38" s="159"/>
      <c r="AB38" s="36"/>
      <c r="AE38" s="33"/>
      <c r="AF38" s="33"/>
      <c r="AG38" s="33"/>
      <c r="AH38" s="33"/>
      <c r="AI38" s="33"/>
      <c r="BA38" s="20"/>
      <c r="BF38" s="15"/>
    </row>
    <row r="39" spans="1:58" s="14" customFormat="1" ht="13.9" customHeight="1" x14ac:dyDescent="0.2">
      <c r="A39" s="59"/>
      <c r="B39" s="60"/>
      <c r="C39" s="54"/>
      <c r="D39" s="54"/>
      <c r="E39" s="54"/>
      <c r="F39" s="54"/>
      <c r="G39" s="54"/>
      <c r="L39" s="4"/>
      <c r="M39" s="1"/>
      <c r="N39" s="2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36"/>
      <c r="AE39" s="33"/>
      <c r="AF39" s="33"/>
      <c r="AG39" s="33"/>
      <c r="AH39" s="33"/>
      <c r="AI39" s="33"/>
      <c r="BA39" s="20"/>
      <c r="BF39" s="15"/>
    </row>
    <row r="40" spans="1:58" s="14" customFormat="1" ht="13.9" customHeight="1" x14ac:dyDescent="0.2">
      <c r="A40" s="59"/>
      <c r="B40" s="60"/>
      <c r="C40" s="54"/>
      <c r="D40" s="54"/>
      <c r="E40" s="54"/>
      <c r="F40" s="54"/>
      <c r="G40" s="54"/>
      <c r="L40" s="5"/>
      <c r="M40" s="1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49"/>
      <c r="AE40" s="33"/>
      <c r="AF40" s="33"/>
      <c r="AG40" s="33"/>
      <c r="AH40" s="33"/>
      <c r="AI40" s="33"/>
      <c r="BA40" s="20"/>
      <c r="BF40" s="15"/>
    </row>
    <row r="41" spans="1:58" s="14" customFormat="1" ht="13.9" customHeight="1" x14ac:dyDescent="0.2">
      <c r="A41" s="59"/>
      <c r="B41" s="60"/>
      <c r="C41" s="54"/>
      <c r="D41" s="54"/>
      <c r="E41" s="54"/>
      <c r="F41" s="54"/>
      <c r="G41" s="54"/>
      <c r="L41" s="5"/>
      <c r="M41" s="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49"/>
      <c r="AE41" s="33"/>
      <c r="AF41" s="33"/>
      <c r="AG41" s="33"/>
      <c r="AH41" s="33"/>
      <c r="AI41" s="33"/>
      <c r="BA41" s="20"/>
      <c r="BF41" s="15"/>
    </row>
    <row r="42" spans="1:58" s="14" customFormat="1" ht="13.9" customHeight="1" x14ac:dyDescent="0.2">
      <c r="A42" s="59"/>
      <c r="B42" s="60"/>
      <c r="C42" s="54"/>
      <c r="D42" s="54"/>
      <c r="E42" s="54"/>
      <c r="F42" s="54"/>
      <c r="G42" s="54"/>
      <c r="L42" s="3"/>
      <c r="M42" s="6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6"/>
      <c r="AE42" s="33"/>
      <c r="AF42" s="33"/>
      <c r="AG42" s="33"/>
      <c r="AH42" s="33"/>
      <c r="AI42" s="33"/>
      <c r="BA42" s="20"/>
      <c r="BF42" s="15"/>
    </row>
    <row r="43" spans="1:58" s="14" customFormat="1" ht="13.9" customHeight="1" x14ac:dyDescent="0.2">
      <c r="A43" s="59"/>
      <c r="B43" s="60"/>
      <c r="C43" s="54"/>
      <c r="D43" s="54"/>
      <c r="E43" s="54"/>
      <c r="F43" s="54"/>
      <c r="G43" s="54"/>
      <c r="L43" s="215"/>
      <c r="M43" s="215"/>
      <c r="N43" s="216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36"/>
      <c r="AE43" s="33"/>
      <c r="AF43" s="33"/>
      <c r="AG43" s="33"/>
      <c r="AH43" s="33"/>
      <c r="AI43" s="33"/>
      <c r="BA43" s="20"/>
      <c r="BF43" s="15"/>
    </row>
    <row r="44" spans="1:58" s="14" customFormat="1" ht="13.9" customHeight="1" x14ac:dyDescent="0.2">
      <c r="A44" s="59"/>
      <c r="B44" s="60"/>
      <c r="C44" s="54"/>
      <c r="D44" s="54"/>
      <c r="E44" s="54"/>
      <c r="F44" s="54"/>
      <c r="G44" s="54"/>
      <c r="L44" s="215"/>
      <c r="M44" s="215"/>
      <c r="N44" s="216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36"/>
      <c r="AE44" s="33"/>
      <c r="AF44" s="33"/>
      <c r="AG44" s="33"/>
      <c r="AH44" s="33"/>
      <c r="AI44" s="33"/>
      <c r="BA44" s="20"/>
      <c r="BF44" s="15"/>
    </row>
    <row r="45" spans="1:58" s="14" customFormat="1" ht="13.9" customHeight="1" x14ac:dyDescent="0.2">
      <c r="A45" s="59"/>
      <c r="B45" s="60"/>
      <c r="C45" s="54"/>
      <c r="D45" s="54"/>
      <c r="E45" s="54"/>
      <c r="F45" s="54"/>
      <c r="G45" s="54"/>
      <c r="AB45" s="36"/>
      <c r="AE45" s="33"/>
      <c r="AF45" s="33"/>
      <c r="AG45" s="33"/>
      <c r="AH45" s="33"/>
      <c r="AI45" s="33"/>
      <c r="BA45" s="20"/>
      <c r="BF45" s="15"/>
    </row>
    <row r="46" spans="1:58" s="14" customFormat="1" ht="13.9" customHeight="1" thickBot="1" x14ac:dyDescent="0.25">
      <c r="A46" s="59"/>
      <c r="B46" s="60"/>
      <c r="C46" s="54"/>
      <c r="D46" s="54"/>
      <c r="E46" s="54"/>
      <c r="F46" s="54"/>
      <c r="G46" s="54"/>
      <c r="L46" s="36"/>
      <c r="M46" s="98"/>
      <c r="N46" s="99"/>
      <c r="O46" s="99"/>
      <c r="P46" s="31"/>
      <c r="Q46" s="31"/>
      <c r="R46" s="31"/>
      <c r="S46" s="31"/>
      <c r="T46" s="31"/>
      <c r="U46" s="31"/>
      <c r="V46" s="31"/>
      <c r="W46" s="31"/>
      <c r="X46" s="31"/>
      <c r="Y46" s="36"/>
      <c r="Z46" s="36"/>
      <c r="AA46" s="36"/>
      <c r="AB46" s="36"/>
      <c r="AE46" s="33"/>
      <c r="AF46" s="33"/>
      <c r="AG46" s="33"/>
      <c r="AH46" s="33"/>
      <c r="AI46" s="33"/>
      <c r="BA46" s="20"/>
      <c r="BF46" s="15"/>
    </row>
    <row r="47" spans="1:58" s="14" customFormat="1" ht="13.7" customHeight="1" x14ac:dyDescent="0.2">
      <c r="A47" s="59"/>
      <c r="B47" s="60"/>
      <c r="C47" s="54"/>
      <c r="D47" s="54"/>
      <c r="E47" s="54"/>
      <c r="F47" s="54"/>
      <c r="G47" s="54"/>
      <c r="L47" s="36"/>
      <c r="M47" s="98"/>
      <c r="O47" s="192" t="s">
        <v>25</v>
      </c>
      <c r="P47" s="250" t="s">
        <v>3</v>
      </c>
      <c r="Q47" s="252" t="s">
        <v>40</v>
      </c>
      <c r="R47" s="251" t="s">
        <v>56</v>
      </c>
      <c r="S47" s="251" t="s">
        <v>41</v>
      </c>
      <c r="T47" s="251" t="s">
        <v>57</v>
      </c>
      <c r="U47" s="251" t="s">
        <v>58</v>
      </c>
      <c r="V47" s="251" t="s">
        <v>59</v>
      </c>
      <c r="W47" s="251" t="s">
        <v>60</v>
      </c>
      <c r="X47" s="251" t="s">
        <v>61</v>
      </c>
      <c r="Y47" s="138" t="s">
        <v>62</v>
      </c>
      <c r="Z47" s="138" t="s">
        <v>63</v>
      </c>
      <c r="AA47" s="159" t="s">
        <v>64</v>
      </c>
      <c r="AB47" s="36"/>
      <c r="BA47" s="20"/>
      <c r="BF47" s="15"/>
    </row>
    <row r="48" spans="1:58" s="14" customFormat="1" ht="13.9" customHeight="1" x14ac:dyDescent="0.25">
      <c r="A48" s="59"/>
      <c r="B48" s="60"/>
      <c r="C48" s="54"/>
      <c r="D48" s="54"/>
      <c r="E48" s="54"/>
      <c r="F48" s="54"/>
      <c r="G48" s="54"/>
      <c r="M48" s="210" t="s">
        <v>35</v>
      </c>
      <c r="N48" s="179" t="s">
        <v>24</v>
      </c>
      <c r="O48" s="211" t="e">
        <f>O44*O36</f>
        <v>#DIV/0!</v>
      </c>
      <c r="P48" s="211" t="e">
        <f>P44*P36</f>
        <v>#DIV/0!</v>
      </c>
      <c r="Q48" s="211" t="e">
        <f>Q44*P36</f>
        <v>#DIV/0!</v>
      </c>
      <c r="R48" s="211" t="e">
        <f>R44*P36</f>
        <v>#DIV/0!</v>
      </c>
      <c r="S48" s="211" t="e">
        <f>S44*P36</f>
        <v>#DIV/0!</v>
      </c>
      <c r="T48" s="211" t="e">
        <f>T44*P36</f>
        <v>#DIV/0!</v>
      </c>
      <c r="U48" s="211" t="e">
        <f>U44*P36</f>
        <v>#DIV/0!</v>
      </c>
      <c r="V48" s="211" t="e">
        <f>V44*Q36</f>
        <v>#DIV/0!</v>
      </c>
      <c r="W48" s="211" t="e">
        <f>W44*Q36</f>
        <v>#DIV/0!</v>
      </c>
      <c r="X48" s="211" t="e">
        <f>X44*Q36</f>
        <v>#DIV/0!</v>
      </c>
      <c r="Y48" s="211" t="e">
        <f>Y44*Q36</f>
        <v>#DIV/0!</v>
      </c>
      <c r="Z48" s="211" t="e">
        <f>Z44*Q36</f>
        <v>#DIV/0!</v>
      </c>
      <c r="AA48" s="211" t="e">
        <f>AA44*R36</f>
        <v>#DIV/0!</v>
      </c>
      <c r="AB48" s="36"/>
      <c r="BA48" s="20"/>
      <c r="BF48" s="15"/>
    </row>
    <row r="49" spans="1:58" s="14" customFormat="1" ht="13.9" customHeight="1" thickBot="1" x14ac:dyDescent="0.25">
      <c r="A49" s="59"/>
      <c r="B49" s="60"/>
      <c r="C49" s="54"/>
      <c r="D49" s="54"/>
      <c r="E49" s="54"/>
      <c r="F49" s="54"/>
      <c r="G49" s="54"/>
      <c r="M49" s="178" t="s">
        <v>73</v>
      </c>
      <c r="N49" s="179" t="s">
        <v>24</v>
      </c>
      <c r="O49" s="212"/>
      <c r="P49" s="213" t="e">
        <f>P48-$O$48</f>
        <v>#DIV/0!</v>
      </c>
      <c r="Q49" s="213" t="e">
        <f t="shared" ref="Q49:AA49" si="18">Q48-$O$48</f>
        <v>#DIV/0!</v>
      </c>
      <c r="R49" s="213" t="e">
        <f t="shared" si="18"/>
        <v>#DIV/0!</v>
      </c>
      <c r="S49" s="213" t="e">
        <f t="shared" si="18"/>
        <v>#DIV/0!</v>
      </c>
      <c r="T49" s="213" t="e">
        <f t="shared" si="18"/>
        <v>#DIV/0!</v>
      </c>
      <c r="U49" s="213" t="e">
        <f t="shared" si="18"/>
        <v>#DIV/0!</v>
      </c>
      <c r="V49" s="213" t="e">
        <f t="shared" si="18"/>
        <v>#DIV/0!</v>
      </c>
      <c r="W49" s="213" t="e">
        <f t="shared" si="18"/>
        <v>#DIV/0!</v>
      </c>
      <c r="X49" s="213" t="e">
        <f t="shared" si="18"/>
        <v>#DIV/0!</v>
      </c>
      <c r="Y49" s="213" t="e">
        <f t="shared" si="18"/>
        <v>#DIV/0!</v>
      </c>
      <c r="Z49" s="213" t="e">
        <f t="shared" si="18"/>
        <v>#DIV/0!</v>
      </c>
      <c r="AA49" s="213" t="e">
        <f t="shared" si="18"/>
        <v>#DIV/0!</v>
      </c>
      <c r="AB49" s="36"/>
      <c r="BA49" s="20"/>
      <c r="BF49" s="15"/>
    </row>
    <row r="50" spans="1:58" s="14" customFormat="1" ht="13.7" customHeight="1" x14ac:dyDescent="0.2">
      <c r="A50" s="59"/>
      <c r="B50" s="60"/>
      <c r="C50" s="54"/>
      <c r="D50" s="54"/>
      <c r="E50" s="54"/>
      <c r="F50" s="54"/>
      <c r="G50" s="54"/>
      <c r="L50" s="36"/>
      <c r="M50" s="69"/>
      <c r="O50" s="96"/>
      <c r="P50" s="250" t="s">
        <v>3</v>
      </c>
      <c r="Q50" s="252" t="s">
        <v>40</v>
      </c>
      <c r="R50" s="251" t="s">
        <v>56</v>
      </c>
      <c r="S50" s="251" t="s">
        <v>41</v>
      </c>
      <c r="T50" s="251" t="s">
        <v>57</v>
      </c>
      <c r="U50" s="251" t="s">
        <v>58</v>
      </c>
      <c r="V50" s="251" t="s">
        <v>59</v>
      </c>
      <c r="W50" s="251" t="s">
        <v>60</v>
      </c>
      <c r="X50" s="251" t="s">
        <v>61</v>
      </c>
      <c r="Y50" s="138" t="s">
        <v>62</v>
      </c>
      <c r="Z50" s="138" t="s">
        <v>63</v>
      </c>
      <c r="AA50" s="159" t="s">
        <v>64</v>
      </c>
      <c r="AB50" s="36"/>
      <c r="BA50" s="20"/>
      <c r="BF50" s="15"/>
    </row>
    <row r="51" spans="1:58" s="14" customFormat="1" ht="13.9" customHeight="1" x14ac:dyDescent="0.25">
      <c r="A51" s="59"/>
      <c r="B51" s="60"/>
      <c r="C51" s="54"/>
      <c r="D51" s="54"/>
      <c r="E51" s="54"/>
      <c r="F51" s="54"/>
      <c r="G51" s="54"/>
      <c r="M51" s="209" t="s">
        <v>35</v>
      </c>
      <c r="N51" s="179" t="s">
        <v>47</v>
      </c>
      <c r="O51" s="214"/>
      <c r="P51" s="211" t="e">
        <f>P49/P24</f>
        <v>#DIV/0!</v>
      </c>
      <c r="Q51" s="211" t="e">
        <f t="shared" ref="Q51:AA51" si="19">Q49/Q24</f>
        <v>#DIV/0!</v>
      </c>
      <c r="R51" s="211" t="e">
        <f t="shared" si="19"/>
        <v>#DIV/0!</v>
      </c>
      <c r="S51" s="211" t="e">
        <f t="shared" si="19"/>
        <v>#DIV/0!</v>
      </c>
      <c r="T51" s="211" t="e">
        <f t="shared" si="19"/>
        <v>#DIV/0!</v>
      </c>
      <c r="U51" s="211" t="e">
        <f t="shared" si="19"/>
        <v>#DIV/0!</v>
      </c>
      <c r="V51" s="211" t="e">
        <f t="shared" si="19"/>
        <v>#DIV/0!</v>
      </c>
      <c r="W51" s="211" t="e">
        <f t="shared" si="19"/>
        <v>#DIV/0!</v>
      </c>
      <c r="X51" s="211" t="e">
        <f t="shared" si="19"/>
        <v>#DIV/0!</v>
      </c>
      <c r="Y51" s="211" t="e">
        <f t="shared" si="19"/>
        <v>#DIV/0!</v>
      </c>
      <c r="Z51" s="211" t="e">
        <f t="shared" si="19"/>
        <v>#DIV/0!</v>
      </c>
      <c r="AA51" s="211" t="e">
        <f t="shared" si="19"/>
        <v>#DIV/0!</v>
      </c>
      <c r="AB51" s="36"/>
      <c r="BA51" s="20"/>
      <c r="BF51" s="15"/>
    </row>
    <row r="52" spans="1:58" s="14" customFormat="1" ht="13.9" customHeight="1" thickBot="1" x14ac:dyDescent="0.25">
      <c r="A52" s="59"/>
      <c r="B52" s="60"/>
      <c r="C52" s="54"/>
      <c r="D52" s="54"/>
      <c r="E52" s="54"/>
      <c r="F52" s="54"/>
      <c r="G52" s="54"/>
      <c r="AB52" s="36"/>
      <c r="BA52" s="20"/>
      <c r="BF52" s="15"/>
    </row>
    <row r="53" spans="1:58" s="24" customFormat="1" ht="13.9" customHeight="1" thickTop="1" x14ac:dyDescent="0.2">
      <c r="A53" s="224" t="s">
        <v>74</v>
      </c>
      <c r="B53" s="149"/>
      <c r="C53" s="149"/>
      <c r="D53" s="149"/>
      <c r="E53" s="149"/>
      <c r="F53" s="150"/>
      <c r="G53" s="150"/>
      <c r="H53" s="151"/>
      <c r="I53" s="151"/>
      <c r="L53" s="112"/>
      <c r="M53" s="113"/>
      <c r="N53" s="114"/>
      <c r="O53" s="114"/>
      <c r="P53" s="31"/>
      <c r="Q53" s="31"/>
      <c r="R53" s="31"/>
      <c r="S53" s="31"/>
      <c r="T53" s="31"/>
      <c r="U53" s="31"/>
      <c r="V53" s="118"/>
      <c r="AV53" s="106"/>
      <c r="BA53" s="123"/>
    </row>
    <row r="54" spans="1:58" s="24" customFormat="1" ht="13.9" customHeight="1" x14ac:dyDescent="0.2">
      <c r="A54" s="120"/>
      <c r="B54" s="102"/>
      <c r="C54" s="102"/>
      <c r="D54" s="102"/>
      <c r="E54" s="102"/>
      <c r="F54" s="152"/>
      <c r="G54" s="117"/>
      <c r="H54" s="117"/>
      <c r="I54" s="117"/>
      <c r="L54" s="115"/>
      <c r="M54" s="113"/>
      <c r="N54" s="99"/>
      <c r="O54" s="99"/>
      <c r="P54" s="31"/>
      <c r="Q54" s="31"/>
      <c r="R54" s="31"/>
      <c r="S54" s="31"/>
      <c r="T54" s="31"/>
      <c r="U54" s="31"/>
      <c r="V54" s="124"/>
      <c r="AV54" s="106"/>
      <c r="BA54" s="123"/>
    </row>
    <row r="55" spans="1:58" s="24" customFormat="1" ht="13.9" customHeight="1" x14ac:dyDescent="0.2">
      <c r="A55" s="120"/>
      <c r="B55" s="119"/>
      <c r="C55" s="102"/>
      <c r="D55" s="102"/>
      <c r="E55" s="102"/>
      <c r="F55" s="152"/>
      <c r="G55" s="117"/>
      <c r="H55" s="117"/>
      <c r="I55" s="117"/>
      <c r="L55" s="96"/>
      <c r="M55" s="93"/>
      <c r="N55" s="116"/>
      <c r="O55" s="116"/>
      <c r="P55" s="67"/>
      <c r="Q55" s="67"/>
      <c r="R55" s="67"/>
      <c r="S55" s="67"/>
      <c r="T55" s="67"/>
      <c r="U55" s="67"/>
      <c r="W55" s="57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V55" s="106"/>
      <c r="BA55" s="123"/>
    </row>
    <row r="56" spans="1:58" s="123" customFormat="1" ht="13.9" customHeight="1" x14ac:dyDescent="0.2">
      <c r="A56" s="120" t="s">
        <v>75</v>
      </c>
      <c r="B56" s="102" t="s">
        <v>76</v>
      </c>
      <c r="C56" s="102"/>
      <c r="D56" s="152"/>
      <c r="E56" s="152"/>
      <c r="F56" s="152"/>
      <c r="G56" s="117"/>
      <c r="H56" s="117"/>
      <c r="I56" s="117"/>
      <c r="L56" s="96"/>
      <c r="M56" s="93"/>
      <c r="N56" s="116"/>
      <c r="O56" s="116"/>
      <c r="P56" s="67"/>
      <c r="Q56" s="67"/>
      <c r="R56" s="67"/>
      <c r="S56" s="67"/>
      <c r="T56" s="67"/>
      <c r="U56" s="67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V56" s="122"/>
    </row>
    <row r="57" spans="1:58" s="24" customFormat="1" ht="13.9" customHeight="1" x14ac:dyDescent="0.2">
      <c r="A57" s="120" t="s">
        <v>77</v>
      </c>
      <c r="B57" s="102" t="s">
        <v>78</v>
      </c>
      <c r="C57" s="102"/>
      <c r="D57" s="102"/>
      <c r="E57" s="102"/>
      <c r="F57" s="152"/>
      <c r="G57" s="117"/>
      <c r="H57" s="117"/>
      <c r="I57" s="117"/>
      <c r="L57" s="96"/>
      <c r="M57" s="65"/>
      <c r="N57" s="66"/>
      <c r="O57" s="66"/>
      <c r="P57" s="67"/>
      <c r="Q57" s="67"/>
      <c r="R57" s="67"/>
      <c r="S57" s="67"/>
      <c r="T57" s="67"/>
      <c r="U57" s="67"/>
      <c r="V57" s="57"/>
      <c r="W57" s="123"/>
      <c r="AV57" s="106"/>
      <c r="BA57" s="123"/>
    </row>
    <row r="58" spans="1:58" s="24" customFormat="1" ht="13.9" customHeight="1" x14ac:dyDescent="0.2">
      <c r="A58" s="120" t="s">
        <v>79</v>
      </c>
      <c r="B58" s="102" t="s">
        <v>80</v>
      </c>
      <c r="C58" s="102"/>
      <c r="D58" s="102"/>
      <c r="E58" s="102"/>
      <c r="F58" s="152"/>
      <c r="G58" s="117"/>
      <c r="H58" s="117"/>
      <c r="I58" s="117"/>
      <c r="L58" s="96"/>
      <c r="W58" s="123"/>
      <c r="AV58" s="106"/>
      <c r="BA58" s="123"/>
    </row>
    <row r="59" spans="1:58" s="24" customFormat="1" ht="13.9" customHeight="1" x14ac:dyDescent="0.2">
      <c r="A59" s="120" t="s">
        <v>81</v>
      </c>
      <c r="B59" s="102" t="s">
        <v>82</v>
      </c>
      <c r="C59" s="102"/>
      <c r="D59" s="102"/>
      <c r="E59" s="102"/>
      <c r="F59" s="152"/>
      <c r="G59" s="117"/>
      <c r="H59" s="117"/>
      <c r="I59" s="117"/>
      <c r="V59" s="123"/>
      <c r="W59" s="123"/>
      <c r="AV59" s="106"/>
      <c r="BA59" s="123"/>
    </row>
    <row r="60" spans="1:58" s="24" customFormat="1" ht="13.9" customHeight="1" x14ac:dyDescent="0.2">
      <c r="B60" s="102"/>
      <c r="C60" s="102"/>
      <c r="D60" s="102"/>
      <c r="E60" s="102"/>
      <c r="F60" s="152"/>
      <c r="G60" s="117"/>
      <c r="H60" s="117"/>
      <c r="I60" s="117"/>
      <c r="V60" s="123"/>
      <c r="W60" s="123"/>
      <c r="AV60" s="106"/>
      <c r="BA60" s="123"/>
    </row>
    <row r="61" spans="1:58" s="24" customFormat="1" ht="13.9" customHeight="1" x14ac:dyDescent="0.2">
      <c r="A61" s="120" t="s">
        <v>83</v>
      </c>
      <c r="B61" s="102" t="s">
        <v>84</v>
      </c>
      <c r="C61" s="102"/>
      <c r="D61" s="102"/>
      <c r="E61" s="102"/>
      <c r="F61" s="152"/>
      <c r="G61" s="117"/>
      <c r="H61" s="117"/>
      <c r="I61" s="117"/>
      <c r="V61" s="123"/>
      <c r="W61" s="125"/>
      <c r="AV61" s="106"/>
      <c r="BA61" s="123"/>
    </row>
    <row r="62" spans="1:58" s="24" customFormat="1" ht="13.9" customHeight="1" x14ac:dyDescent="0.2">
      <c r="A62" s="120"/>
      <c r="B62" s="102"/>
      <c r="C62" s="102"/>
      <c r="D62" s="102"/>
      <c r="E62" s="102"/>
      <c r="F62" s="152"/>
      <c r="G62" s="117"/>
      <c r="H62" s="117"/>
      <c r="I62" s="117"/>
      <c r="V62" s="123"/>
      <c r="AV62" s="106"/>
      <c r="BA62" s="123"/>
    </row>
    <row r="63" spans="1:58" s="102" customFormat="1" ht="13.9" customHeight="1" x14ac:dyDescent="0.2">
      <c r="A63" s="259" t="s">
        <v>85</v>
      </c>
      <c r="B63" s="152"/>
      <c r="C63" s="152"/>
      <c r="D63" s="152"/>
      <c r="E63" s="152"/>
      <c r="F63" s="152"/>
      <c r="G63" s="152"/>
      <c r="H63" s="117"/>
      <c r="I63" s="117"/>
      <c r="J63" s="14"/>
      <c r="K63" s="14"/>
      <c r="V63" s="226"/>
      <c r="AV63" s="152"/>
      <c r="BA63" s="223"/>
    </row>
    <row r="64" spans="1:58" s="102" customFormat="1" ht="13.9" customHeight="1" x14ac:dyDescent="0.2">
      <c r="A64" s="152" t="s">
        <v>86</v>
      </c>
      <c r="B64" s="152"/>
      <c r="C64" s="152"/>
      <c r="D64" s="152"/>
      <c r="E64" s="152"/>
      <c r="F64" s="152"/>
      <c r="G64" s="152"/>
      <c r="H64" s="117"/>
      <c r="I64" s="117"/>
      <c r="J64" s="227"/>
      <c r="K64" s="227"/>
      <c r="L64" s="117"/>
      <c r="M64" s="228"/>
      <c r="N64" s="119"/>
      <c r="O64" s="119"/>
      <c r="P64" s="229"/>
      <c r="Q64" s="229"/>
      <c r="R64" s="229"/>
      <c r="S64" s="229"/>
      <c r="T64" s="229"/>
      <c r="U64" s="229"/>
      <c r="V64" s="223"/>
      <c r="AV64" s="152"/>
      <c r="BA64" s="223"/>
    </row>
    <row r="65" spans="1:59" s="117" customFormat="1" ht="13.7" customHeight="1" x14ac:dyDescent="0.2">
      <c r="A65" s="152" t="s">
        <v>87</v>
      </c>
      <c r="B65" s="152"/>
      <c r="C65" s="152"/>
      <c r="D65" s="152"/>
      <c r="E65" s="152"/>
      <c r="F65" s="152"/>
      <c r="G65" s="152"/>
      <c r="L65" s="102"/>
      <c r="M65" s="14"/>
      <c r="N65" s="14"/>
      <c r="O65" s="14"/>
      <c r="P65" s="126"/>
      <c r="Q65" s="126"/>
      <c r="R65" s="126"/>
      <c r="S65" s="126"/>
      <c r="T65" s="126"/>
      <c r="U65" s="260"/>
      <c r="V65" s="102"/>
      <c r="AX65" s="230"/>
      <c r="AY65" s="230"/>
      <c r="AZ65" s="230"/>
      <c r="BC65" s="231"/>
    </row>
    <row r="66" spans="1:59" s="117" customFormat="1" ht="13.7" customHeight="1" x14ac:dyDescent="0.2">
      <c r="A66" s="156" t="s">
        <v>88</v>
      </c>
      <c r="B66" s="152" t="s">
        <v>89</v>
      </c>
      <c r="C66" s="152"/>
      <c r="D66" s="152"/>
      <c r="E66" s="152"/>
      <c r="F66" s="152"/>
      <c r="G66" s="152"/>
      <c r="L66" s="102"/>
      <c r="M66" s="232"/>
      <c r="N66" s="232"/>
      <c r="O66" s="232"/>
      <c r="P66" s="229"/>
      <c r="Q66" s="229"/>
      <c r="R66" s="229"/>
      <c r="S66" s="229"/>
      <c r="T66" s="229"/>
      <c r="U66" s="102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W66" s="230"/>
      <c r="AX66" s="230"/>
      <c r="AY66" s="230"/>
      <c r="BB66" s="231"/>
    </row>
    <row r="67" spans="1:59" s="117" customFormat="1" ht="13.7" customHeight="1" x14ac:dyDescent="0.2">
      <c r="A67" s="156" t="s">
        <v>90</v>
      </c>
      <c r="B67" s="152" t="s">
        <v>91</v>
      </c>
      <c r="C67" s="152"/>
      <c r="D67" s="152"/>
      <c r="E67" s="152"/>
      <c r="F67" s="152"/>
      <c r="G67" s="152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W67" s="230"/>
      <c r="AX67" s="230"/>
      <c r="AY67" s="230"/>
      <c r="BB67" s="231"/>
    </row>
    <row r="68" spans="1:59" s="117" customFormat="1" ht="13.7" customHeight="1" x14ac:dyDescent="0.2">
      <c r="A68" s="156" t="s">
        <v>92</v>
      </c>
      <c r="B68" s="152" t="s">
        <v>115</v>
      </c>
      <c r="C68" s="152"/>
      <c r="D68" s="152"/>
      <c r="E68" s="152"/>
      <c r="F68" s="152"/>
      <c r="G68" s="152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W68" s="230"/>
      <c r="AX68" s="230"/>
      <c r="AY68" s="230"/>
      <c r="BB68" s="231"/>
    </row>
    <row r="69" spans="1:59" s="233" customFormat="1" ht="13.7" customHeight="1" x14ac:dyDescent="0.2">
      <c r="A69" s="152" t="s">
        <v>112</v>
      </c>
      <c r="B69" s="152"/>
      <c r="C69" s="152"/>
      <c r="D69" s="152"/>
      <c r="E69" s="152"/>
      <c r="F69" s="152"/>
      <c r="G69" s="152"/>
      <c r="H69" s="117"/>
      <c r="I69" s="117"/>
      <c r="J69" s="117"/>
      <c r="K69" s="117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W69" s="234"/>
      <c r="AX69" s="234"/>
      <c r="AY69" s="234"/>
      <c r="BB69" s="235"/>
    </row>
    <row r="70" spans="1:59" s="233" customFormat="1" ht="13.7" customHeight="1" x14ac:dyDescent="0.2">
      <c r="A70" s="153" t="s">
        <v>113</v>
      </c>
      <c r="B70" s="152"/>
      <c r="C70" s="152"/>
      <c r="D70" s="152"/>
      <c r="E70" s="152"/>
      <c r="F70" s="152"/>
      <c r="G70" s="152"/>
      <c r="H70" s="117"/>
      <c r="I70" s="117"/>
      <c r="J70" s="117"/>
      <c r="K70" s="117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W70" s="234"/>
      <c r="AX70" s="234"/>
      <c r="AY70" s="234"/>
      <c r="BB70" s="235"/>
    </row>
    <row r="71" spans="1:59" s="233" customFormat="1" ht="13.7" customHeight="1" x14ac:dyDescent="0.2">
      <c r="A71" s="152" t="s">
        <v>93</v>
      </c>
      <c r="B71" s="152"/>
      <c r="C71" s="152"/>
      <c r="D71" s="152"/>
      <c r="E71" s="152"/>
      <c r="F71" s="152"/>
      <c r="G71" s="152"/>
      <c r="H71" s="117"/>
      <c r="I71" s="117"/>
      <c r="J71" s="117"/>
      <c r="K71" s="117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X71" s="234"/>
      <c r="AY71" s="234"/>
      <c r="AZ71" s="234"/>
      <c r="BC71" s="235"/>
    </row>
    <row r="72" spans="1:59" s="233" customFormat="1" ht="13.9" customHeight="1" x14ac:dyDescent="0.2">
      <c r="A72" s="152" t="s">
        <v>94</v>
      </c>
      <c r="B72" s="152"/>
      <c r="C72" s="152"/>
      <c r="D72" s="152"/>
      <c r="E72" s="152"/>
      <c r="F72" s="152"/>
      <c r="G72" s="152"/>
      <c r="H72" s="117"/>
      <c r="I72" s="117"/>
      <c r="J72" s="117"/>
      <c r="K72" s="117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X72" s="234"/>
      <c r="AY72" s="234"/>
      <c r="AZ72" s="234"/>
      <c r="BC72" s="235"/>
    </row>
    <row r="73" spans="1:59" s="233" customFormat="1" ht="13.7" customHeight="1" x14ac:dyDescent="0.2">
      <c r="A73" s="156" t="s">
        <v>95</v>
      </c>
      <c r="B73" s="152" t="s">
        <v>96</v>
      </c>
      <c r="C73" s="152"/>
      <c r="D73" s="152"/>
      <c r="E73" s="152"/>
      <c r="F73" s="152"/>
      <c r="G73" s="152"/>
      <c r="H73" s="117"/>
      <c r="I73" s="117"/>
      <c r="J73" s="117"/>
      <c r="K73" s="117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X73" s="117"/>
      <c r="Y73" s="117"/>
      <c r="Z73" s="117"/>
      <c r="AA73" s="117"/>
      <c r="AB73" s="117"/>
      <c r="AC73" s="117"/>
      <c r="AD73" s="117"/>
      <c r="AX73" s="234"/>
      <c r="AY73" s="234"/>
      <c r="AZ73" s="234"/>
      <c r="BC73" s="235"/>
    </row>
    <row r="74" spans="1:59" s="233" customFormat="1" ht="13.9" customHeight="1" x14ac:dyDescent="0.2">
      <c r="A74" s="156" t="s">
        <v>97</v>
      </c>
      <c r="B74" s="152" t="s">
        <v>98</v>
      </c>
      <c r="C74" s="152"/>
      <c r="D74" s="152"/>
      <c r="E74" s="152"/>
      <c r="F74" s="152"/>
      <c r="G74" s="152"/>
      <c r="H74" s="117"/>
      <c r="I74" s="117"/>
      <c r="J74" s="117"/>
      <c r="K74" s="117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X74" s="117"/>
      <c r="Y74" s="117"/>
      <c r="Z74" s="117"/>
      <c r="AA74" s="117"/>
      <c r="AB74" s="117"/>
      <c r="AC74" s="117"/>
      <c r="AD74" s="117"/>
      <c r="AX74" s="234"/>
      <c r="AY74" s="234"/>
      <c r="AZ74" s="234"/>
      <c r="BC74" s="235"/>
    </row>
    <row r="75" spans="1:59" s="233" customFormat="1" ht="13.9" customHeight="1" x14ac:dyDescent="0.2">
      <c r="A75" s="156" t="s">
        <v>99</v>
      </c>
      <c r="B75" s="152" t="s">
        <v>100</v>
      </c>
      <c r="C75" s="152"/>
      <c r="D75" s="152"/>
      <c r="E75" s="152"/>
      <c r="F75" s="152"/>
      <c r="G75" s="152"/>
      <c r="H75" s="117"/>
      <c r="I75" s="117"/>
      <c r="J75" s="117"/>
      <c r="K75" s="117"/>
      <c r="X75" s="117"/>
      <c r="Y75" s="117"/>
      <c r="Z75" s="117"/>
      <c r="AA75" s="117"/>
      <c r="AB75" s="117"/>
      <c r="AC75" s="117"/>
      <c r="AD75" s="117"/>
      <c r="AX75" s="234"/>
      <c r="AY75" s="234"/>
      <c r="AZ75" s="234"/>
      <c r="BC75" s="235"/>
    </row>
    <row r="76" spans="1:59" s="233" customFormat="1" ht="13.9" customHeight="1" x14ac:dyDescent="0.2">
      <c r="A76" s="156"/>
      <c r="B76" s="152"/>
      <c r="C76" s="152"/>
      <c r="D76" s="152"/>
      <c r="E76" s="152"/>
      <c r="F76" s="152"/>
      <c r="G76" s="152"/>
      <c r="H76" s="117"/>
      <c r="I76" s="117"/>
      <c r="J76" s="117"/>
      <c r="K76" s="117"/>
      <c r="X76" s="117"/>
      <c r="Y76" s="117"/>
      <c r="Z76" s="117"/>
      <c r="AA76" s="117"/>
      <c r="AB76" s="117"/>
      <c r="AC76" s="117"/>
      <c r="AD76" s="117"/>
      <c r="AX76" s="234"/>
      <c r="AY76" s="234"/>
      <c r="AZ76" s="234"/>
      <c r="BC76" s="235"/>
    </row>
    <row r="77" spans="1:59" s="233" customFormat="1" ht="13.9" customHeight="1" x14ac:dyDescent="0.2">
      <c r="A77" s="261" t="s">
        <v>101</v>
      </c>
      <c r="B77" s="152"/>
      <c r="C77" s="152"/>
      <c r="D77" s="152"/>
      <c r="E77" s="152"/>
      <c r="F77" s="152"/>
      <c r="G77" s="152"/>
      <c r="H77" s="117"/>
      <c r="I77" s="117"/>
      <c r="J77" s="117"/>
      <c r="K77" s="117"/>
      <c r="X77" s="117"/>
      <c r="Y77" s="117"/>
      <c r="Z77" s="117"/>
      <c r="AA77" s="117"/>
      <c r="AB77" s="117"/>
      <c r="AC77" s="117"/>
      <c r="AD77" s="117"/>
      <c r="AX77" s="234"/>
      <c r="AY77" s="234"/>
      <c r="AZ77" s="234"/>
      <c r="BC77" s="235"/>
    </row>
    <row r="78" spans="1:59" s="233" customFormat="1" ht="13.9" customHeight="1" x14ac:dyDescent="0.2">
      <c r="A78" s="152" t="s">
        <v>114</v>
      </c>
      <c r="B78" s="152"/>
      <c r="C78" s="152"/>
      <c r="D78" s="152"/>
      <c r="E78" s="152"/>
      <c r="F78" s="152"/>
      <c r="G78" s="152"/>
      <c r="H78" s="117"/>
      <c r="I78" s="117"/>
      <c r="J78" s="117"/>
      <c r="K78" s="117"/>
      <c r="X78" s="117"/>
      <c r="Y78" s="117"/>
      <c r="Z78" s="117"/>
      <c r="AA78" s="117"/>
      <c r="AB78" s="117"/>
      <c r="AC78" s="117"/>
      <c r="AD78" s="117"/>
      <c r="AX78" s="234"/>
      <c r="AY78" s="234"/>
      <c r="AZ78" s="234"/>
      <c r="BC78" s="235"/>
    </row>
    <row r="79" spans="1:59" s="233" customFormat="1" ht="13.9" customHeight="1" x14ac:dyDescent="0.2">
      <c r="A79" s="152" t="s">
        <v>102</v>
      </c>
      <c r="B79" s="152"/>
      <c r="C79" s="152"/>
      <c r="D79" s="152"/>
      <c r="E79" s="152"/>
      <c r="F79" s="152"/>
      <c r="G79" s="152"/>
      <c r="H79" s="117"/>
      <c r="I79" s="117"/>
      <c r="J79" s="117"/>
      <c r="K79" s="117"/>
      <c r="X79" s="117"/>
      <c r="Y79" s="117"/>
      <c r="Z79" s="117"/>
      <c r="AA79" s="117"/>
      <c r="AB79" s="117"/>
      <c r="AC79" s="117"/>
      <c r="AD79" s="117"/>
      <c r="AX79" s="234"/>
      <c r="AY79" s="234"/>
      <c r="AZ79" s="234"/>
      <c r="BC79" s="235"/>
    </row>
    <row r="80" spans="1:59" s="236" customFormat="1" ht="13.9" customHeight="1" x14ac:dyDescent="0.2">
      <c r="A80" s="156" t="s">
        <v>103</v>
      </c>
      <c r="B80" s="152" t="s">
        <v>104</v>
      </c>
      <c r="C80" s="152"/>
      <c r="D80" s="152"/>
      <c r="E80" s="152"/>
      <c r="F80" s="152"/>
      <c r="G80" s="152"/>
      <c r="H80" s="117"/>
      <c r="I80" s="117"/>
      <c r="J80" s="117"/>
      <c r="K80" s="117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117"/>
      <c r="Y80" s="117"/>
      <c r="Z80" s="117"/>
      <c r="AA80" s="117"/>
      <c r="AB80" s="117"/>
      <c r="AC80" s="117"/>
      <c r="AD80" s="117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4"/>
      <c r="AY80" s="234"/>
      <c r="AZ80" s="234"/>
      <c r="BA80" s="233"/>
      <c r="BB80" s="233"/>
      <c r="BC80" s="235"/>
      <c r="BD80" s="233"/>
      <c r="BE80" s="233"/>
      <c r="BF80" s="233"/>
      <c r="BG80" s="233"/>
    </row>
    <row r="81" spans="1:64" s="236" customFormat="1" ht="13.9" customHeight="1" x14ac:dyDescent="0.2">
      <c r="A81" s="156" t="s">
        <v>105</v>
      </c>
      <c r="B81" s="152" t="s">
        <v>106</v>
      </c>
      <c r="C81" s="152"/>
      <c r="D81" s="152"/>
      <c r="E81" s="152"/>
      <c r="F81" s="152"/>
      <c r="G81" s="152"/>
      <c r="H81" s="117"/>
      <c r="I81" s="117"/>
      <c r="J81" s="117"/>
      <c r="K81" s="117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7"/>
      <c r="X81" s="117"/>
      <c r="Y81" s="117"/>
      <c r="Z81" s="117"/>
      <c r="AA81" s="117"/>
      <c r="AB81" s="117"/>
      <c r="AC81" s="117"/>
      <c r="AD81" s="117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4"/>
      <c r="AY81" s="234"/>
      <c r="AZ81" s="234"/>
      <c r="BA81" s="233"/>
      <c r="BB81" s="233"/>
      <c r="BC81" s="235"/>
      <c r="BD81" s="233"/>
      <c r="BE81" s="233"/>
      <c r="BF81" s="233"/>
      <c r="BG81" s="233"/>
    </row>
    <row r="82" spans="1:64" s="236" customFormat="1" ht="13.9" customHeight="1" x14ac:dyDescent="0.2">
      <c r="A82" s="156" t="s">
        <v>107</v>
      </c>
      <c r="B82" s="152" t="s">
        <v>108</v>
      </c>
      <c r="C82" s="152"/>
      <c r="D82" s="152"/>
      <c r="E82" s="152"/>
      <c r="F82" s="152"/>
      <c r="G82" s="152"/>
      <c r="H82" s="117"/>
      <c r="I82" s="117"/>
      <c r="J82" s="117"/>
      <c r="K82" s="117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117"/>
      <c r="Y82" s="117"/>
      <c r="Z82" s="117"/>
      <c r="AA82" s="117"/>
      <c r="AB82" s="117"/>
      <c r="AC82" s="117"/>
      <c r="AD82" s="117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4"/>
      <c r="AY82" s="234"/>
      <c r="AZ82" s="234"/>
      <c r="BA82" s="233"/>
      <c r="BB82" s="233"/>
      <c r="BC82" s="235"/>
      <c r="BD82" s="233"/>
      <c r="BE82" s="233"/>
      <c r="BF82" s="233"/>
      <c r="BG82" s="233"/>
    </row>
    <row r="83" spans="1:64" s="236" customFormat="1" ht="13.9" customHeight="1" x14ac:dyDescent="0.2">
      <c r="A83" s="152" t="s">
        <v>109</v>
      </c>
      <c r="B83" s="152"/>
      <c r="C83" s="152"/>
      <c r="D83" s="152"/>
      <c r="E83" s="152"/>
      <c r="F83" s="152"/>
      <c r="G83" s="152"/>
      <c r="H83" s="117"/>
      <c r="I83" s="117"/>
      <c r="J83" s="117"/>
      <c r="K83" s="117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117"/>
      <c r="Y83" s="117"/>
      <c r="Z83" s="117"/>
      <c r="AA83" s="117"/>
      <c r="AB83" s="117"/>
      <c r="AC83" s="117"/>
      <c r="AD83" s="117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4"/>
      <c r="AY83" s="234"/>
      <c r="AZ83" s="234"/>
      <c r="BA83" s="233"/>
      <c r="BB83" s="233"/>
      <c r="BC83" s="235"/>
      <c r="BD83" s="233"/>
      <c r="BE83" s="233"/>
      <c r="BF83" s="233"/>
      <c r="BG83" s="233"/>
    </row>
    <row r="84" spans="1:64" s="241" customFormat="1" ht="13.9" customHeight="1" x14ac:dyDescent="0.2">
      <c r="A84" s="88" t="s">
        <v>110</v>
      </c>
      <c r="B84" s="88"/>
      <c r="C84" s="88"/>
      <c r="D84" s="88"/>
      <c r="E84" s="88"/>
      <c r="F84" s="88"/>
      <c r="G84" s="88"/>
      <c r="H84" s="238"/>
      <c r="I84" s="238"/>
      <c r="J84" s="238"/>
      <c r="K84" s="238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168"/>
      <c r="X84" s="117"/>
      <c r="Y84" s="117"/>
      <c r="Z84" s="117"/>
      <c r="AA84" s="117"/>
      <c r="AB84" s="117"/>
      <c r="AC84" s="117"/>
      <c r="AD84" s="23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239"/>
      <c r="AY84" s="239"/>
      <c r="AZ84" s="239"/>
      <c r="BA84" s="168"/>
      <c r="BB84" s="168"/>
      <c r="BC84" s="240"/>
      <c r="BD84" s="168"/>
      <c r="BE84" s="168"/>
      <c r="BF84" s="168"/>
      <c r="BG84" s="168"/>
    </row>
    <row r="85" spans="1:64" s="236" customFormat="1" ht="13.9" customHeight="1" x14ac:dyDescent="0.2">
      <c r="A85" s="152" t="s">
        <v>111</v>
      </c>
      <c r="B85" s="88"/>
      <c r="C85" s="88"/>
      <c r="D85" s="88"/>
      <c r="E85" s="88"/>
      <c r="F85" s="88"/>
      <c r="G85" s="88"/>
      <c r="H85" s="238"/>
      <c r="I85" s="238"/>
      <c r="J85" s="238"/>
      <c r="K85" s="238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117"/>
      <c r="Y85" s="117"/>
      <c r="Z85" s="117"/>
      <c r="AA85" s="117"/>
      <c r="AB85" s="117"/>
      <c r="AC85" s="117"/>
      <c r="AD85" s="117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4"/>
      <c r="AY85" s="234"/>
      <c r="AZ85" s="234"/>
      <c r="BA85" s="233"/>
      <c r="BB85" s="233"/>
      <c r="BC85" s="235"/>
      <c r="BD85" s="233"/>
      <c r="BE85" s="233"/>
      <c r="BF85" s="233"/>
      <c r="BG85" s="233"/>
    </row>
    <row r="86" spans="1:64" s="157" customFormat="1" ht="13.9" customHeight="1" x14ac:dyDescent="0.2">
      <c r="A86" s="153"/>
      <c r="B86" s="158"/>
      <c r="C86" s="106"/>
      <c r="D86" s="106"/>
      <c r="E86" s="106"/>
      <c r="F86" s="106"/>
      <c r="G86" s="106"/>
      <c r="H86" s="96"/>
      <c r="I86" s="96"/>
      <c r="J86" s="96"/>
      <c r="K86" s="9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96"/>
      <c r="AD86" s="96"/>
      <c r="AE86" s="96"/>
      <c r="AF86" s="96"/>
      <c r="AG86" s="96"/>
      <c r="AH86" s="96"/>
      <c r="AI86" s="96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154"/>
      <c r="BD86" s="154"/>
      <c r="BE86" s="154"/>
      <c r="BF86" s="5"/>
      <c r="BG86" s="5"/>
      <c r="BH86" s="155"/>
      <c r="BI86" s="5"/>
      <c r="BJ86" s="5"/>
      <c r="BK86" s="5"/>
      <c r="BL86" s="5"/>
    </row>
    <row r="87" spans="1:64" s="157" customFormat="1" ht="13.9" customHeight="1" x14ac:dyDescent="0.2">
      <c r="A87" s="153"/>
      <c r="B87" s="152"/>
      <c r="C87" s="106"/>
      <c r="D87" s="106"/>
      <c r="E87" s="106"/>
      <c r="F87" s="106"/>
      <c r="G87" s="106"/>
      <c r="H87" s="96"/>
      <c r="I87" s="96"/>
      <c r="J87" s="96"/>
      <c r="K87" s="9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96"/>
      <c r="AD87" s="96"/>
      <c r="AE87" s="96"/>
      <c r="AF87" s="96"/>
      <c r="AG87" s="96"/>
      <c r="AH87" s="96"/>
      <c r="AI87" s="96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154"/>
      <c r="BD87" s="154"/>
      <c r="BE87" s="154"/>
      <c r="BF87" s="5"/>
      <c r="BG87" s="5"/>
      <c r="BH87" s="155"/>
      <c r="BI87" s="5"/>
      <c r="BJ87" s="5"/>
      <c r="BK87" s="5"/>
      <c r="BL87" s="5"/>
    </row>
    <row r="88" spans="1:64" s="157" customFormat="1" ht="13.9" customHeight="1" x14ac:dyDescent="0.2">
      <c r="A88" s="153"/>
      <c r="B88" s="158"/>
      <c r="C88" s="106"/>
      <c r="D88" s="106"/>
      <c r="E88" s="106"/>
      <c r="F88" s="106"/>
      <c r="G88" s="106"/>
      <c r="H88" s="96"/>
      <c r="I88" s="96"/>
      <c r="J88" s="96"/>
      <c r="K88" s="9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6"/>
      <c r="AD88" s="96"/>
      <c r="AE88" s="96"/>
      <c r="AF88" s="96"/>
      <c r="AG88" s="96"/>
      <c r="AH88" s="96"/>
      <c r="AI88" s="96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154"/>
      <c r="BD88" s="154"/>
      <c r="BE88" s="154"/>
      <c r="BF88" s="5"/>
      <c r="BG88" s="5"/>
      <c r="BH88" s="155"/>
      <c r="BI88" s="5"/>
      <c r="BJ88" s="5"/>
      <c r="BK88" s="5"/>
      <c r="BL88" s="5"/>
    </row>
    <row r="89" spans="1:64" s="10" customFormat="1" ht="13.9" customHeight="1" x14ac:dyDescent="0.2">
      <c r="A89" s="153"/>
      <c r="B89" s="75"/>
      <c r="C89" s="11"/>
      <c r="D89" s="11"/>
      <c r="E89" s="11"/>
      <c r="F89" s="11"/>
      <c r="G89" s="11"/>
      <c r="H89" s="9"/>
      <c r="I89" s="9"/>
      <c r="J89" s="9"/>
      <c r="K89" s="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/>
      <c r="AC89" s="96"/>
      <c r="AD89" s="96"/>
      <c r="AE89" s="96"/>
      <c r="AF89" s="96"/>
      <c r="AG89" s="96"/>
      <c r="AH89" s="96"/>
      <c r="AI89" s="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 s="19"/>
      <c r="BD89" s="19"/>
      <c r="BE89" s="19"/>
      <c r="BF89"/>
      <c r="BG89"/>
      <c r="BH89" s="2"/>
      <c r="BI89"/>
      <c r="BJ89"/>
      <c r="BK89"/>
      <c r="BL89"/>
    </row>
    <row r="90" spans="1:64" s="10" customFormat="1" ht="13.9" customHeight="1" x14ac:dyDescent="0.2">
      <c r="A90" s="153"/>
      <c r="B90" s="11"/>
      <c r="C90" s="11"/>
      <c r="D90" s="11"/>
      <c r="E90" s="11"/>
      <c r="F90" s="11"/>
      <c r="G90" s="11"/>
      <c r="H90" s="9"/>
      <c r="I90" s="9"/>
      <c r="J90" s="9"/>
      <c r="K90" s="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/>
      <c r="AC90" s="96"/>
      <c r="AD90" s="96"/>
      <c r="AE90" s="96"/>
      <c r="AF90" s="96"/>
      <c r="AG90" s="96"/>
      <c r="AH90" s="96"/>
      <c r="AI90" s="9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 s="19"/>
      <c r="BD90" s="19"/>
      <c r="BE90" s="19"/>
      <c r="BF90"/>
      <c r="BG90"/>
      <c r="BH90" s="2"/>
      <c r="BI90"/>
      <c r="BJ90"/>
      <c r="BK90"/>
      <c r="BL90"/>
    </row>
    <row r="91" spans="1:64" s="10" customFormat="1" ht="13.9" customHeight="1" x14ac:dyDescent="0.2">
      <c r="A91" s="153"/>
      <c r="B91" s="11"/>
      <c r="C91" s="11"/>
      <c r="D91" s="11"/>
      <c r="E91" s="11"/>
      <c r="F91" s="11"/>
      <c r="G91" s="11"/>
      <c r="H91" s="9"/>
      <c r="I91" s="9"/>
      <c r="J91" s="9"/>
      <c r="K91" s="9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96"/>
      <c r="AD91" s="96"/>
      <c r="AE91" s="96"/>
      <c r="AF91" s="96"/>
      <c r="AG91" s="96"/>
      <c r="AH91" s="96"/>
      <c r="AI91" s="9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 s="19"/>
      <c r="BD91" s="19"/>
      <c r="BE91" s="19"/>
      <c r="BF91"/>
      <c r="BG91"/>
      <c r="BH91" s="2"/>
      <c r="BI91"/>
      <c r="BJ91"/>
      <c r="BK91"/>
      <c r="BL91"/>
    </row>
    <row r="92" spans="1:64" s="10" customFormat="1" ht="13.9" customHeight="1" x14ac:dyDescent="0.2">
      <c r="A92" s="153"/>
      <c r="B92" s="11"/>
      <c r="C92" s="11"/>
      <c r="D92" s="11"/>
      <c r="E92" s="11"/>
      <c r="F92" s="11"/>
      <c r="G92" s="11"/>
      <c r="H92" s="9"/>
      <c r="I92" s="9"/>
      <c r="J92" s="9"/>
      <c r="K92" s="9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96"/>
      <c r="AD92" s="96"/>
      <c r="AE92" s="96"/>
      <c r="AF92" s="96"/>
      <c r="AG92" s="96"/>
      <c r="AH92" s="96"/>
      <c r="AI92" s="9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 s="19"/>
      <c r="BD92" s="19"/>
      <c r="BE92" s="19"/>
      <c r="BF92"/>
      <c r="BG92"/>
      <c r="BH92" s="2"/>
      <c r="BI92"/>
      <c r="BJ92"/>
      <c r="BK92"/>
      <c r="BL92"/>
    </row>
    <row r="93" spans="1:64" s="10" customFormat="1" ht="13.9" customHeight="1" x14ac:dyDescent="0.2">
      <c r="A93" s="153"/>
      <c r="B93" s="88"/>
      <c r="C93" s="11"/>
      <c r="D93" s="11"/>
      <c r="E93" s="11"/>
      <c r="F93" s="11"/>
      <c r="G93" s="11"/>
      <c r="H93" s="9"/>
      <c r="I93" s="9"/>
      <c r="J93" s="9"/>
      <c r="K93" s="9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96"/>
      <c r="AD93" s="96"/>
      <c r="AE93" s="96"/>
      <c r="AF93" s="96"/>
      <c r="AG93" s="96"/>
      <c r="AH93" s="96"/>
      <c r="AI93" s="9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 s="19"/>
      <c r="BD93" s="19"/>
      <c r="BE93" s="19"/>
      <c r="BF93"/>
      <c r="BG93"/>
      <c r="BH93" s="2"/>
      <c r="BI93"/>
      <c r="BJ93"/>
      <c r="BK93"/>
      <c r="BL93"/>
    </row>
    <row r="94" spans="1:64" s="10" customFormat="1" ht="13.9" customHeight="1" x14ac:dyDescent="0.2">
      <c r="A94" s="88"/>
      <c r="B94" s="75"/>
      <c r="C94" s="11"/>
      <c r="D94" s="11"/>
      <c r="E94" s="11"/>
      <c r="F94" s="11"/>
      <c r="G94" s="11"/>
      <c r="H94" s="9"/>
      <c r="I94" s="9"/>
      <c r="J94" s="9"/>
      <c r="K94" s="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96"/>
      <c r="AD94" s="96"/>
      <c r="AE94" s="96"/>
      <c r="AF94" s="96"/>
      <c r="AG94" s="96"/>
      <c r="AH94" s="96"/>
      <c r="AI94" s="9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 s="19"/>
      <c r="BD94" s="19"/>
      <c r="BE94" s="19"/>
      <c r="BF94"/>
      <c r="BG94"/>
      <c r="BH94" s="2"/>
      <c r="BI94"/>
      <c r="BJ94"/>
      <c r="BK94"/>
      <c r="BL94"/>
    </row>
    <row r="95" spans="1:64" s="10" customFormat="1" ht="13.9" customHeight="1" x14ac:dyDescent="0.2">
      <c r="A95" s="88"/>
      <c r="B95" s="88"/>
      <c r="C95" s="11"/>
      <c r="D95" s="11"/>
      <c r="E95" s="11"/>
      <c r="F95" s="11"/>
      <c r="G95" s="11"/>
      <c r="H95" s="9"/>
      <c r="I95" s="9"/>
      <c r="J95" s="9"/>
      <c r="K95" s="9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96"/>
      <c r="AD95" s="96"/>
      <c r="AE95" s="96"/>
      <c r="AF95" s="96"/>
      <c r="AG95" s="96"/>
      <c r="AH95" s="96"/>
      <c r="AI95" s="9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 s="19"/>
      <c r="BD95" s="19"/>
      <c r="BE95" s="19"/>
      <c r="BF95"/>
      <c r="BG95"/>
      <c r="BH95" s="2"/>
      <c r="BI95"/>
      <c r="BJ95"/>
      <c r="BK95"/>
      <c r="BL95"/>
    </row>
    <row r="96" spans="1:64" s="10" customFormat="1" ht="13.9" customHeight="1" x14ac:dyDescent="0.2">
      <c r="A96" s="74"/>
      <c r="B96" s="75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96"/>
      <c r="AD96" s="96"/>
      <c r="AE96" s="96"/>
      <c r="AF96" s="96"/>
      <c r="AG96" s="96"/>
      <c r="AH96" s="96"/>
      <c r="AI96" s="9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 s="19"/>
      <c r="BD96" s="19"/>
      <c r="BE96" s="19"/>
      <c r="BF96"/>
      <c r="BG96"/>
      <c r="BH96" s="2"/>
      <c r="BI96"/>
      <c r="BJ96"/>
      <c r="BK96"/>
      <c r="BL96"/>
    </row>
    <row r="97" spans="1:65" s="10" customFormat="1" ht="13.9" customHeight="1" x14ac:dyDescent="0.2">
      <c r="A97" s="137"/>
      <c r="B97" s="88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96"/>
      <c r="AD97" s="96"/>
      <c r="AE97" s="96"/>
      <c r="AF97" s="96"/>
      <c r="AG97" s="96"/>
      <c r="AH97" s="96"/>
      <c r="AI97" s="9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 s="19"/>
      <c r="BD97" s="19"/>
      <c r="BE97" s="19"/>
      <c r="BF97"/>
      <c r="BG97"/>
      <c r="BH97" s="2"/>
      <c r="BI97"/>
      <c r="BJ97"/>
      <c r="BK97"/>
      <c r="BL97"/>
    </row>
    <row r="98" spans="1:65" s="10" customFormat="1" ht="13.9" customHeight="1" x14ac:dyDescent="0.2">
      <c r="A98" s="137"/>
      <c r="B98" s="11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96"/>
      <c r="AD98" s="96"/>
      <c r="AE98" s="96"/>
      <c r="AF98" s="96"/>
      <c r="AG98" s="96"/>
      <c r="AH98" s="96"/>
      <c r="AI98" s="9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 s="19"/>
      <c r="BD98" s="19"/>
      <c r="BE98" s="19"/>
      <c r="BF98"/>
      <c r="BG98"/>
      <c r="BH98" s="2"/>
      <c r="BI98"/>
      <c r="BJ98"/>
      <c r="BK98"/>
      <c r="BL98"/>
    </row>
    <row r="99" spans="1:65" s="10" customFormat="1" ht="13.9" customHeight="1" x14ac:dyDescent="0.2">
      <c r="A99" s="88"/>
      <c r="B99" s="11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96"/>
      <c r="AD99" s="96"/>
      <c r="AE99" s="96"/>
      <c r="AF99" s="96"/>
      <c r="AG99" s="96"/>
      <c r="AH99" s="96"/>
      <c r="AI99" s="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 s="19"/>
      <c r="BD99" s="19"/>
      <c r="BE99" s="19"/>
      <c r="BF99"/>
      <c r="BG99"/>
      <c r="BH99" s="2"/>
      <c r="BI99"/>
      <c r="BJ99"/>
      <c r="BK99"/>
      <c r="BL99"/>
    </row>
    <row r="100" spans="1:65" s="10" customFormat="1" ht="13.9" customHeight="1" x14ac:dyDescent="0.2">
      <c r="A100" s="88"/>
      <c r="B100" s="11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96"/>
      <c r="AD100" s="96"/>
      <c r="AE100" s="96"/>
      <c r="AF100" s="96"/>
      <c r="AG100" s="96"/>
      <c r="AH100" s="96"/>
      <c r="AI100" s="9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 s="19"/>
      <c r="BD100" s="19"/>
      <c r="BE100" s="19"/>
      <c r="BF100"/>
      <c r="BG100"/>
      <c r="BH100" s="2"/>
      <c r="BI100"/>
      <c r="BJ100"/>
      <c r="BK100"/>
      <c r="BL100"/>
    </row>
    <row r="101" spans="1:65" s="10" customFormat="1" ht="13.9" customHeight="1" x14ac:dyDescent="0.2">
      <c r="H101"/>
      <c r="I101"/>
      <c r="J101"/>
      <c r="K101" s="9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96"/>
      <c r="AD101" s="96"/>
      <c r="AE101" s="96"/>
      <c r="AF101" s="96"/>
      <c r="AG101" s="96"/>
      <c r="AH101" s="96"/>
      <c r="AI101" s="9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 s="19"/>
      <c r="BD101" s="19"/>
      <c r="BE101" s="19"/>
      <c r="BF101"/>
      <c r="BG101"/>
      <c r="BH101" s="2"/>
      <c r="BI101"/>
      <c r="BJ101"/>
      <c r="BK101"/>
      <c r="BL101"/>
    </row>
    <row r="102" spans="1:65" s="10" customFormat="1" ht="13.9" customHeight="1" x14ac:dyDescent="0.2">
      <c r="A102" s="89"/>
      <c r="B102" s="90"/>
      <c r="C102" s="90"/>
      <c r="D102" s="90"/>
      <c r="E102" s="90"/>
      <c r="F102" s="90"/>
      <c r="G102" s="90"/>
      <c r="H102" s="91"/>
      <c r="I102" s="91"/>
      <c r="J102" s="91"/>
      <c r="K102" s="9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96"/>
      <c r="AD102" s="96"/>
      <c r="AE102" s="96"/>
      <c r="AF102" s="96"/>
      <c r="AG102" s="96"/>
      <c r="AH102" s="96"/>
      <c r="AI102" s="9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 s="19"/>
      <c r="BD102" s="19"/>
      <c r="BE102" s="19"/>
      <c r="BF102"/>
      <c r="BG102"/>
      <c r="BH102" s="2"/>
      <c r="BI102"/>
      <c r="BJ102"/>
      <c r="BK102"/>
      <c r="BL102"/>
    </row>
    <row r="103" spans="1:65" s="10" customFormat="1" ht="13.9" customHeight="1" x14ac:dyDescent="0.2">
      <c r="A103" s="90"/>
      <c r="B103" s="90"/>
      <c r="C103" s="90"/>
      <c r="D103" s="90"/>
      <c r="E103" s="90"/>
      <c r="F103" s="90"/>
      <c r="G103" s="90"/>
      <c r="H103" s="91"/>
      <c r="I103" s="91"/>
      <c r="J103" s="91"/>
      <c r="K103" s="9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96"/>
      <c r="AD103" s="96"/>
      <c r="AE103" s="96"/>
      <c r="AF103" s="96"/>
      <c r="AG103" s="96"/>
      <c r="AH103" s="96"/>
      <c r="AI103" s="9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 s="19"/>
      <c r="BE103" s="19"/>
      <c r="BF103" s="19"/>
      <c r="BG103"/>
      <c r="BH103"/>
      <c r="BI103" s="2"/>
      <c r="BJ103"/>
      <c r="BK103"/>
      <c r="BL103"/>
      <c r="BM103"/>
    </row>
    <row r="104" spans="1:65" s="10" customFormat="1" ht="13.9" customHeight="1" x14ac:dyDescent="0.2">
      <c r="A104" s="90"/>
      <c r="B104" s="90"/>
      <c r="C104" s="90"/>
      <c r="D104" s="90"/>
      <c r="E104" s="90"/>
      <c r="F104" s="90"/>
      <c r="G104" s="90"/>
      <c r="H104" s="91"/>
      <c r="I104" s="91"/>
      <c r="J104" s="91"/>
      <c r="K104" s="9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96"/>
      <c r="AD104" s="96"/>
      <c r="AE104" s="96"/>
      <c r="AF104" s="96"/>
      <c r="AG104" s="96"/>
      <c r="AH104" s="96"/>
      <c r="AI104" s="9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 s="19"/>
      <c r="BE104" s="19"/>
      <c r="BF104" s="19"/>
      <c r="BG104"/>
      <c r="BH104"/>
      <c r="BI104" s="2"/>
      <c r="BJ104"/>
      <c r="BK104"/>
      <c r="BL104"/>
      <c r="BM104"/>
    </row>
    <row r="105" spans="1:65" s="10" customFormat="1" ht="13.9" customHeight="1" x14ac:dyDescent="0.2">
      <c r="A105" s="90"/>
      <c r="B105" s="90"/>
      <c r="C105" s="90"/>
      <c r="D105" s="90"/>
      <c r="E105" s="90"/>
      <c r="F105" s="90"/>
      <c r="G105" s="90"/>
      <c r="H105" s="91"/>
      <c r="I105" s="91"/>
      <c r="J105" s="91"/>
      <c r="K105" s="9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96"/>
      <c r="AD105" s="96"/>
      <c r="AE105" s="96"/>
      <c r="AF105" s="96"/>
      <c r="AG105" s="96"/>
      <c r="AH105" s="96"/>
      <c r="AI105" s="9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 s="19"/>
      <c r="BE105" s="19"/>
      <c r="BF105" s="19"/>
      <c r="BG105"/>
      <c r="BH105"/>
      <c r="BI105" s="2"/>
      <c r="BJ105"/>
      <c r="BK105"/>
      <c r="BL105"/>
      <c r="BM105"/>
    </row>
    <row r="106" spans="1:65" s="10" customFormat="1" ht="13.9" customHeight="1" x14ac:dyDescent="0.2">
      <c r="A106" s="90"/>
      <c r="B106" s="90"/>
      <c r="C106" s="90"/>
      <c r="D106" s="90"/>
      <c r="E106" s="90"/>
      <c r="F106" s="90"/>
      <c r="G106" s="90"/>
      <c r="H106" s="91"/>
      <c r="I106" s="91"/>
      <c r="J106" s="91"/>
      <c r="K106" s="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96"/>
      <c r="AD106" s="96"/>
      <c r="AE106" s="96"/>
      <c r="AF106" s="96"/>
      <c r="AG106" s="96"/>
      <c r="AH106" s="96"/>
      <c r="AI106" s="9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 s="19"/>
      <c r="BE106" s="19"/>
      <c r="BF106" s="19"/>
      <c r="BG106"/>
      <c r="BH106"/>
      <c r="BI106" s="2"/>
      <c r="BJ106"/>
      <c r="BK106"/>
      <c r="BL106"/>
      <c r="BM106"/>
    </row>
    <row r="107" spans="1:65" s="10" customFormat="1" ht="13.9" customHeight="1" x14ac:dyDescent="0.2">
      <c r="A107" s="90"/>
      <c r="B107" s="90"/>
      <c r="C107" s="90"/>
      <c r="D107" s="90"/>
      <c r="E107" s="90"/>
      <c r="F107" s="90"/>
      <c r="G107" s="90"/>
      <c r="H107" s="91"/>
      <c r="I107" s="91"/>
      <c r="J107" s="9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96"/>
      <c r="AD107" s="96"/>
      <c r="AE107" s="96"/>
      <c r="AF107" s="96"/>
      <c r="AG107" s="96"/>
      <c r="AH107" s="96"/>
      <c r="AI107" s="9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 s="19"/>
      <c r="BE107" s="19"/>
      <c r="BF107" s="19"/>
      <c r="BG107"/>
      <c r="BH107"/>
      <c r="BI107" s="2"/>
      <c r="BJ107"/>
      <c r="BK107"/>
      <c r="BL107"/>
      <c r="BM107"/>
    </row>
    <row r="108" spans="1:65" s="10" customFormat="1" ht="13.9" customHeight="1" x14ac:dyDescent="0.2">
      <c r="A108" s="90"/>
      <c r="B108" s="90"/>
      <c r="C108" s="90"/>
      <c r="D108" s="90"/>
      <c r="E108" s="90"/>
      <c r="F108" s="90"/>
      <c r="G108" s="90"/>
      <c r="H108" s="91"/>
      <c r="I108" s="91"/>
      <c r="J108" s="91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96"/>
      <c r="AD108" s="96"/>
      <c r="AE108" s="96"/>
      <c r="AF108" s="96"/>
      <c r="AG108" s="96"/>
      <c r="AH108" s="96"/>
      <c r="AI108" s="9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 s="19"/>
      <c r="BE108" s="19"/>
      <c r="BF108" s="19"/>
      <c r="BG108"/>
      <c r="BH108"/>
      <c r="BI108" s="2"/>
      <c r="BJ108"/>
      <c r="BK108"/>
      <c r="BL108"/>
      <c r="BM108"/>
    </row>
    <row r="109" spans="1:65" s="10" customFormat="1" ht="13.9" customHeight="1" x14ac:dyDescent="0.2">
      <c r="A109" s="90"/>
      <c r="B109" s="90"/>
      <c r="C109" s="90"/>
      <c r="D109" s="90"/>
      <c r="E109" s="90"/>
      <c r="F109" s="90"/>
      <c r="G109" s="90"/>
      <c r="H109" s="91"/>
      <c r="I109" s="91"/>
      <c r="J109" s="9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96"/>
      <c r="AD109" s="96"/>
      <c r="AE109" s="96"/>
      <c r="AF109" s="96"/>
      <c r="AG109" s="96"/>
      <c r="AH109" s="96"/>
      <c r="AI109" s="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 s="19"/>
      <c r="BE109" s="19"/>
      <c r="BF109" s="19"/>
      <c r="BG109"/>
      <c r="BH109"/>
      <c r="BI109" s="2"/>
      <c r="BJ109"/>
      <c r="BK109"/>
      <c r="BL109"/>
      <c r="BM109"/>
    </row>
    <row r="110" spans="1:65" s="10" customFormat="1" ht="13.9" customHeight="1" x14ac:dyDescent="0.2">
      <c r="A110" s="90"/>
      <c r="B110" s="90"/>
      <c r="C110" s="90"/>
      <c r="D110" s="90"/>
      <c r="E110" s="90"/>
      <c r="F110" s="90"/>
      <c r="G110" s="90"/>
      <c r="H110" s="91"/>
      <c r="I110" s="91"/>
      <c r="J110" s="91"/>
      <c r="K110" s="9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96"/>
      <c r="AD110" s="96"/>
      <c r="AE110" s="96"/>
      <c r="AF110" s="96"/>
      <c r="AG110" s="96"/>
      <c r="AH110" s="96"/>
      <c r="AI110" s="9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 s="19"/>
      <c r="BE110" s="19"/>
      <c r="BF110" s="19"/>
      <c r="BG110"/>
      <c r="BH110"/>
      <c r="BI110" s="2"/>
      <c r="BJ110"/>
      <c r="BK110"/>
      <c r="BL110"/>
      <c r="BM110"/>
    </row>
    <row r="111" spans="1:65" s="10" customFormat="1" ht="13.9" customHeight="1" x14ac:dyDescent="0.2">
      <c r="A111" s="72"/>
      <c r="B111" s="72"/>
      <c r="C111" s="72"/>
      <c r="D111" s="72"/>
      <c r="E111" s="72"/>
      <c r="F111" s="72"/>
      <c r="G111" s="72"/>
      <c r="H111" s="77"/>
      <c r="I111" s="77"/>
      <c r="J111" s="77"/>
      <c r="K111" s="9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96"/>
      <c r="AD111" s="96"/>
      <c r="AE111" s="96"/>
      <c r="AF111" s="96"/>
      <c r="AG111" s="96"/>
      <c r="AH111" s="96"/>
      <c r="AI111" s="9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19"/>
      <c r="BE111" s="19"/>
      <c r="BF111" s="19"/>
      <c r="BG111"/>
      <c r="BH111"/>
      <c r="BI111" s="2"/>
      <c r="BJ111"/>
      <c r="BK111"/>
      <c r="BL111"/>
      <c r="BM111"/>
    </row>
    <row r="112" spans="1:65" s="10" customFormat="1" ht="13.9" customHeight="1" x14ac:dyDescent="0.2">
      <c r="A112" s="72"/>
      <c r="B112" s="72"/>
      <c r="C112" s="72"/>
      <c r="D112" s="72"/>
      <c r="E112" s="72"/>
      <c r="F112" s="72"/>
      <c r="G112" s="72"/>
      <c r="H112" s="77"/>
      <c r="I112" s="77"/>
      <c r="J112" s="7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96"/>
      <c r="AD112" s="96"/>
      <c r="AE112" s="96"/>
      <c r="AF112" s="96"/>
      <c r="AG112" s="96"/>
      <c r="AH112" s="96"/>
      <c r="AI112" s="9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 s="19"/>
      <c r="BE112" s="19"/>
      <c r="BF112" s="19"/>
      <c r="BG112"/>
      <c r="BH112"/>
      <c r="BI112" s="2"/>
      <c r="BJ112"/>
      <c r="BK112"/>
      <c r="BL112"/>
      <c r="BM112"/>
    </row>
    <row r="113" spans="1:65" s="10" customFormat="1" ht="13.9" customHeight="1" x14ac:dyDescent="0.2">
      <c r="A113" s="72"/>
      <c r="B113" s="72"/>
      <c r="C113" s="72"/>
      <c r="D113" s="72"/>
      <c r="E113" s="72"/>
      <c r="F113" s="72"/>
      <c r="G113" s="72"/>
      <c r="H113" s="77"/>
      <c r="I113" s="77"/>
      <c r="J113" s="7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96"/>
      <c r="AD113" s="96"/>
      <c r="AE113" s="96"/>
      <c r="AF113" s="96"/>
      <c r="AG113" s="96"/>
      <c r="AH113" s="96"/>
      <c r="AI113" s="9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 s="19"/>
      <c r="BE113" s="19"/>
      <c r="BF113" s="19"/>
      <c r="BG113"/>
      <c r="BH113"/>
      <c r="BI113" s="2"/>
      <c r="BJ113"/>
      <c r="BK113"/>
      <c r="BL113"/>
      <c r="BM113"/>
    </row>
    <row r="114" spans="1:65" s="10" customFormat="1" ht="13.9" customHeight="1" x14ac:dyDescent="0.2">
      <c r="A114" s="72"/>
      <c r="B114" s="72"/>
      <c r="C114" s="72"/>
      <c r="D114" s="72"/>
      <c r="E114" s="72"/>
      <c r="F114" s="72"/>
      <c r="G114" s="72"/>
      <c r="H114" s="77"/>
      <c r="I114" s="77"/>
      <c r="J114" s="7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96"/>
      <c r="AD114" s="96"/>
      <c r="AE114" s="96"/>
      <c r="AF114" s="96"/>
      <c r="AG114" s="96"/>
      <c r="AH114" s="96"/>
      <c r="AI114" s="9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 s="19"/>
      <c r="BE114" s="19"/>
      <c r="BF114" s="19"/>
      <c r="BG114"/>
      <c r="BH114"/>
      <c r="BI114" s="2"/>
      <c r="BJ114"/>
      <c r="BK114"/>
      <c r="BL114"/>
      <c r="BM114"/>
    </row>
    <row r="115" spans="1:65" s="10" customFormat="1" ht="13.9" customHeight="1" x14ac:dyDescent="0.2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96"/>
      <c r="AD115" s="96"/>
      <c r="AE115" s="96"/>
      <c r="AF115" s="96"/>
      <c r="AG115" s="96"/>
      <c r="AH115" s="96"/>
      <c r="AI115" s="9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 s="19"/>
      <c r="BD115" s="19"/>
      <c r="BE115" s="19"/>
      <c r="BF115"/>
      <c r="BG115"/>
      <c r="BH115" s="2"/>
      <c r="BI115"/>
      <c r="BJ115"/>
      <c r="BK115"/>
      <c r="BL115"/>
    </row>
    <row r="116" spans="1:65" s="10" customFormat="1" ht="13.9" customHeight="1" x14ac:dyDescent="0.2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96"/>
      <c r="AD116" s="96"/>
      <c r="AE116" s="96"/>
      <c r="AF116" s="96"/>
      <c r="AG116" s="96"/>
      <c r="AH116" s="96"/>
      <c r="AI116" s="9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 s="19"/>
      <c r="BD116" s="19"/>
      <c r="BE116" s="19"/>
      <c r="BF116"/>
      <c r="BG116"/>
      <c r="BH116" s="2"/>
      <c r="BI116"/>
      <c r="BJ116"/>
      <c r="BK116"/>
      <c r="BL116"/>
    </row>
    <row r="117" spans="1:65" s="10" customFormat="1" ht="13.9" customHeight="1" x14ac:dyDescent="0.2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96"/>
      <c r="AD117" s="96"/>
      <c r="AE117" s="96"/>
      <c r="AF117" s="96"/>
      <c r="AG117" s="96"/>
      <c r="AH117" s="96"/>
      <c r="AI117" s="9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 s="19"/>
      <c r="BD117" s="19"/>
      <c r="BE117" s="19"/>
      <c r="BF117"/>
      <c r="BG117"/>
      <c r="BH117" s="2"/>
      <c r="BI117"/>
      <c r="BJ117"/>
      <c r="BK117"/>
      <c r="BL117"/>
    </row>
    <row r="118" spans="1:65" ht="13.9" customHeight="1" x14ac:dyDescent="0.2">
      <c r="B118" s="58"/>
    </row>
    <row r="121" spans="1:65" s="10" customFormat="1" ht="13.9" customHeight="1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96"/>
      <c r="AD121" s="96"/>
      <c r="AE121" s="96"/>
      <c r="AF121" s="96"/>
      <c r="AG121" s="96"/>
      <c r="AH121" s="96"/>
      <c r="AI121" s="9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 s="19"/>
      <c r="BD121" s="19"/>
      <c r="BE121" s="19"/>
      <c r="BF121"/>
      <c r="BG121"/>
      <c r="BH121" s="2"/>
      <c r="BI121"/>
      <c r="BJ121"/>
      <c r="BK121"/>
      <c r="BL121"/>
    </row>
  </sheetData>
  <mergeCells count="1">
    <mergeCell ref="M1:N1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O2&amp;Amp#RP2</vt:lpstr>
      <vt:lpstr>'O2&amp;Amp#RP2'!Druckbereich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user</cp:lastModifiedBy>
  <cp:lastPrinted>2016-07-26T07:02:00Z</cp:lastPrinted>
  <dcterms:created xsi:type="dcterms:W3CDTF">2004-10-29T04:30:37Z</dcterms:created>
  <dcterms:modified xsi:type="dcterms:W3CDTF">2017-03-16T16:27:42Z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